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15420" windowHeight="5460" activeTab="0"/>
  </bookViews>
  <sheets>
    <sheet name="Мет" sheetId="1" r:id="rId1"/>
    <sheet name="У фонт." sheetId="2" r:id="rId2"/>
    <sheet name="Хол-2" sheetId="3" r:id="rId3"/>
  </sheets>
  <definedNames/>
  <calcPr calcMode="manual" fullCalcOnLoad="1"/>
</workbook>
</file>

<file path=xl/sharedStrings.xml><?xml version="1.0" encoding="utf-8"?>
<sst xmlns="http://schemas.openxmlformats.org/spreadsheetml/2006/main" count="219" uniqueCount="106">
  <si>
    <t>№ 
п/п</t>
  </si>
  <si>
    <t>Наименование  работ</t>
  </si>
  <si>
    <t>Кол-во</t>
  </si>
  <si>
    <t>Срок  
исполнения</t>
  </si>
  <si>
    <t>Заявочный  ремонт</t>
  </si>
  <si>
    <t>Проф. осмотр</t>
  </si>
  <si>
    <t>Промывка  и  опрессовка
системы  отопления</t>
  </si>
  <si>
    <t>шт.</t>
  </si>
  <si>
    <t>м/п</t>
  </si>
  <si>
    <t>Слив  и  наполнение системы  
отопления</t>
  </si>
  <si>
    <t>круглосуточно</t>
  </si>
  <si>
    <t>июнь-июль</t>
  </si>
  <si>
    <t>май, 
октябрь</t>
  </si>
  <si>
    <t>октябрь</t>
  </si>
  <si>
    <t>Составил:</t>
  </si>
  <si>
    <t>Зуев  С.А.</t>
  </si>
  <si>
    <t xml:space="preserve">           "Утверждаю"</t>
  </si>
  <si>
    <t>Остекление  лестничных  клеток</t>
  </si>
  <si>
    <t>ноябрь</t>
  </si>
  <si>
    <t>дом</t>
  </si>
  <si>
    <t>апрель-май</t>
  </si>
  <si>
    <t>"Согласовано"</t>
  </si>
  <si>
    <t>согласно  графику</t>
  </si>
  <si>
    <t>Ремонт кровли</t>
  </si>
  <si>
    <t>май-август</t>
  </si>
  <si>
    <t>кран 
Маевск.</t>
  </si>
  <si>
    <t>ПЛАН  ТЕХНИЧЕСКОГО  ОБСЛУЖИВАНИЯ  И  ТЕКУЩЕГО  РЕМОНТА
ОБЩЕДОМОВОГО  ИМУЩЕСТВА</t>
  </si>
  <si>
    <t>май, октябрь</t>
  </si>
  <si>
    <r>
      <t>м</t>
    </r>
    <r>
      <rPr>
        <vertAlign val="superscript"/>
        <sz val="11"/>
        <rFont val="Arial"/>
        <family val="2"/>
      </rPr>
      <t>2</t>
    </r>
  </si>
  <si>
    <t>труба 
д.20
д.25-32
д.50</t>
  </si>
  <si>
    <t>июль-август</t>
  </si>
  <si>
    <t>Подготовка  элеваторных  узлов</t>
  </si>
  <si>
    <t>июнь-авг.</t>
  </si>
  <si>
    <t>Председатель ТСЖ  "Холодильщик-2"</t>
  </si>
  <si>
    <t xml:space="preserve">                                  Климентовский  А.Б.</t>
  </si>
  <si>
    <t>6160 м/п
475 м/п
216 м/п</t>
  </si>
  <si>
    <t>май-сент.</t>
  </si>
  <si>
    <t>Смена  вентилей  д. 20, 25 мм</t>
  </si>
  <si>
    <t>Промывка  и  опрессовка  системы  отопления</t>
  </si>
  <si>
    <t>Председатель ТСЖ  "У фонтана"</t>
  </si>
  <si>
    <t>Покраска поверхностей по металлу</t>
  </si>
  <si>
    <t>Покраска поверхностей по бетону</t>
  </si>
  <si>
    <t>Побелка потолка по бетону</t>
  </si>
  <si>
    <t>Побелка стен по бетону</t>
  </si>
  <si>
    <t>Покраска трубы ливневой канализации</t>
  </si>
  <si>
    <r>
      <t>м</t>
    </r>
    <r>
      <rPr>
        <vertAlign val="superscript"/>
        <sz val="9"/>
        <rFont val="Arial"/>
        <family val="0"/>
      </rPr>
      <t>2</t>
    </r>
  </si>
  <si>
    <t>Слив  и  наполнение системы отопл.</t>
  </si>
  <si>
    <t>Промывка, прочистка  и  опрессовка
теплообменников   ГВС</t>
  </si>
  <si>
    <t>июнь-август</t>
  </si>
  <si>
    <t>Регулировка  системы  отопления (3 раза)</t>
  </si>
  <si>
    <t>Замена светильников с люм.лампами
Ру=0,02 кВт</t>
  </si>
  <si>
    <t>Председатель  ЖСК  "Металл"</t>
  </si>
  <si>
    <t xml:space="preserve">                                    Труфанова  Т.Н.</t>
  </si>
  <si>
    <t>Проф. осмотр сан.тех.оборудования в квартирах</t>
  </si>
  <si>
    <t>кв.</t>
  </si>
  <si>
    <t>февраль-май</t>
  </si>
  <si>
    <t xml:space="preserve">   Директор  ООО "Потенциал"</t>
  </si>
  <si>
    <t>февраль-декабрь</t>
  </si>
  <si>
    <t xml:space="preserve"> Директор  ООО "Потенциал"</t>
  </si>
  <si>
    <t>Мастер  ООО "Потенциал"</t>
  </si>
  <si>
    <t>Проверка вент.каналов</t>
  </si>
  <si>
    <t>Проф. ремонт  вентилей  ø 20 мм</t>
  </si>
  <si>
    <t>Непредвиденные  работы  
(смена  стояков, сгонов, пробок и т.д.)</t>
  </si>
  <si>
    <t>Покраска  поверхностей  по  металлу</t>
  </si>
  <si>
    <t>Покраска  поверхностей  по  бетону</t>
  </si>
  <si>
    <t xml:space="preserve">побелка  потолка  по  бетону  </t>
  </si>
  <si>
    <t xml:space="preserve">побелка  стен  по  бетону </t>
  </si>
  <si>
    <t>Покраска  трубы  ливневой  канализации</t>
  </si>
  <si>
    <r>
      <t>м</t>
    </r>
    <r>
      <rPr>
        <vertAlign val="superscript"/>
        <sz val="11"/>
        <rFont val="Arial"/>
        <family val="0"/>
      </rPr>
      <t>3</t>
    </r>
  </si>
  <si>
    <r>
      <t>м</t>
    </r>
    <r>
      <rPr>
        <vertAlign val="superscript"/>
        <sz val="11"/>
        <rFont val="Arial"/>
        <family val="0"/>
      </rPr>
      <t>2</t>
    </r>
  </si>
  <si>
    <r>
      <t>м</t>
    </r>
    <r>
      <rPr>
        <vertAlign val="superscript"/>
        <sz val="11"/>
        <rFont val="Arial"/>
        <family val="2"/>
      </rPr>
      <t>3</t>
    </r>
  </si>
  <si>
    <t>апрель,август,декабрь</t>
  </si>
  <si>
    <t>январь,май,сентябрь</t>
  </si>
  <si>
    <r>
      <t>м</t>
    </r>
    <r>
      <rPr>
        <vertAlign val="superscript"/>
        <sz val="10"/>
        <rFont val="Arial Cyr"/>
        <family val="0"/>
      </rPr>
      <t>2</t>
    </r>
  </si>
  <si>
    <t xml:space="preserve">                           Киселёв  Д.В.</t>
  </si>
  <si>
    <t>январь - февраль</t>
  </si>
  <si>
    <t xml:space="preserve">Покраска подъездов № 7  </t>
  </si>
  <si>
    <t>Бетонирование выемков на площадках перед</t>
  </si>
  <si>
    <t>входами в подъезды   0,5*0,4 м    1,2,3,6,7,8,9 под.</t>
  </si>
  <si>
    <t>Ремонт ступеньки  при входе 7 под.</t>
  </si>
  <si>
    <t>(бетонирование)</t>
  </si>
  <si>
    <t>м2</t>
  </si>
  <si>
    <t>по  подготовке  дома  №  26 к.1  по  ул.  Зубковой  (ТСЖ "Металл")
на   2024  год</t>
  </si>
  <si>
    <t>Радин  В.Е.</t>
  </si>
  <si>
    <t>Ремонт и покраска  ограждения  9-14 п.</t>
  </si>
  <si>
    <t xml:space="preserve">Покраска козырьков входных групп  </t>
  </si>
  <si>
    <t>Покраска входных групп</t>
  </si>
  <si>
    <t>Покраска подъезда  № 9</t>
  </si>
  <si>
    <t>Ремонт ступенек   в  подъезде № 8</t>
  </si>
  <si>
    <t>Ремонт контейнерной площадки</t>
  </si>
  <si>
    <t>дома  №  27  по  ул.  Зубковой  (ТСЖ "У фонтана")
на   2024 год.</t>
  </si>
  <si>
    <t xml:space="preserve"> дома  №  50 по ул.  Новосёлов  (ТСЖ "Холодильщик-2")
  на    2024  год</t>
  </si>
  <si>
    <t>август-сентябрь</t>
  </si>
  <si>
    <t>Ремонт и покраска детского оборуд.</t>
  </si>
  <si>
    <t>Ремонт и покраска ограждения</t>
  </si>
  <si>
    <t>Ремонт парапетных плит по периметру дома</t>
  </si>
  <si>
    <t>Ремонт контейнерных площадок</t>
  </si>
  <si>
    <t>Установка ограждения  1,8, 2-3 под.</t>
  </si>
  <si>
    <t>Ямочный ремонт асфальтового покрытия  щебнем
с цементом</t>
  </si>
  <si>
    <t>Покраска подъездов  № 1,4</t>
  </si>
  <si>
    <t>Замена стояка отопления  9 под. кухня-кухня</t>
  </si>
  <si>
    <t>Ремонт кровли  балконного козырька кв. 33</t>
  </si>
  <si>
    <t>апрель</t>
  </si>
  <si>
    <t>сентябрь</t>
  </si>
  <si>
    <t>октябрь-ноябрь</t>
  </si>
  <si>
    <t>Замена стояков ГВС на п/пропилен 6,8,10,11 под.     4 шт.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</si>
</sst>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0"/>
    </font>
    <font>
      <vertAlign val="superscript"/>
      <sz val="11"/>
      <name val="Arial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sz val="10"/>
      <name val="Arial Cyr"/>
      <family val="2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180" fontId="7" fillId="0" borderId="2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80" fontId="5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41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5.421875" style="1" customWidth="1"/>
    <col min="2" max="2" width="51.28125" style="1" customWidth="1"/>
    <col min="3" max="3" width="9.28125" style="1" customWidth="1"/>
    <col min="4" max="4" width="6.8515625" style="1" customWidth="1"/>
    <col min="5" max="5" width="20.8515625" style="1" customWidth="1"/>
    <col min="6" max="6" width="0.85546875" style="1" customWidth="1"/>
    <col min="7" max="7" width="1.7109375" style="1" customWidth="1"/>
    <col min="8" max="16384" width="9.140625" style="1" customWidth="1"/>
  </cols>
  <sheetData>
    <row r="1" spans="1:4" ht="15">
      <c r="A1" s="1" t="s">
        <v>21</v>
      </c>
      <c r="D1" s="1" t="s">
        <v>16</v>
      </c>
    </row>
    <row r="2" spans="1:5" ht="15">
      <c r="A2" s="1" t="s">
        <v>51</v>
      </c>
      <c r="E2" s="8" t="s">
        <v>58</v>
      </c>
    </row>
    <row r="4" spans="2:5" ht="15">
      <c r="B4" s="4" t="s">
        <v>52</v>
      </c>
      <c r="E4" s="1" t="s">
        <v>83</v>
      </c>
    </row>
    <row r="6" spans="1:5" ht="30" customHeight="1">
      <c r="A6" s="33" t="s">
        <v>26</v>
      </c>
      <c r="B6" s="34"/>
      <c r="C6" s="34"/>
      <c r="D6" s="34"/>
      <c r="E6" s="34"/>
    </row>
    <row r="7" spans="1:5" ht="32.25" customHeight="1">
      <c r="A7" s="35" t="s">
        <v>82</v>
      </c>
      <c r="B7" s="36"/>
      <c r="C7" s="36"/>
      <c r="D7" s="36"/>
      <c r="E7" s="36"/>
    </row>
    <row r="8" ht="9.75" customHeight="1"/>
    <row r="9" spans="1:5" ht="30" customHeight="1">
      <c r="A9" s="2" t="s">
        <v>0</v>
      </c>
      <c r="B9" s="3" t="s">
        <v>1</v>
      </c>
      <c r="C9" s="37" t="s">
        <v>2</v>
      </c>
      <c r="D9" s="38"/>
      <c r="E9" s="2" t="s">
        <v>3</v>
      </c>
    </row>
    <row r="10" spans="1:5" s="13" customFormat="1" ht="15" customHeight="1">
      <c r="A10" s="9">
        <v>1</v>
      </c>
      <c r="B10" s="10" t="s">
        <v>4</v>
      </c>
      <c r="C10" s="11"/>
      <c r="D10" s="12"/>
      <c r="E10" s="9" t="s">
        <v>10</v>
      </c>
    </row>
    <row r="11" spans="1:5" s="13" customFormat="1" ht="15" customHeight="1">
      <c r="A11" s="9">
        <v>2</v>
      </c>
      <c r="B11" s="10" t="s">
        <v>5</v>
      </c>
      <c r="C11" s="11"/>
      <c r="D11" s="12"/>
      <c r="E11" s="14" t="s">
        <v>22</v>
      </c>
    </row>
    <row r="12" spans="1:5" s="13" customFormat="1" ht="12.75" customHeight="1">
      <c r="A12" s="9">
        <v>3</v>
      </c>
      <c r="B12" s="10" t="s">
        <v>60</v>
      </c>
      <c r="C12" s="11">
        <v>502</v>
      </c>
      <c r="D12" s="12" t="s">
        <v>54</v>
      </c>
      <c r="E12" s="14" t="s">
        <v>71</v>
      </c>
    </row>
    <row r="13" spans="1:5" s="13" customFormat="1" ht="12.75" customHeight="1">
      <c r="A13" s="9">
        <v>4</v>
      </c>
      <c r="B13" s="10" t="s">
        <v>53</v>
      </c>
      <c r="C13" s="11">
        <v>502</v>
      </c>
      <c r="D13" s="12" t="s">
        <v>54</v>
      </c>
      <c r="E13" s="14" t="s">
        <v>75</v>
      </c>
    </row>
    <row r="14" spans="1:5" s="13" customFormat="1" ht="14.25">
      <c r="A14" s="9">
        <v>5</v>
      </c>
      <c r="B14" s="21" t="s">
        <v>38</v>
      </c>
      <c r="C14" s="11">
        <v>1</v>
      </c>
      <c r="D14" s="12" t="s">
        <v>19</v>
      </c>
      <c r="E14" s="9" t="s">
        <v>11</v>
      </c>
    </row>
    <row r="15" spans="1:5" s="13" customFormat="1" ht="15" customHeight="1">
      <c r="A15" s="9">
        <v>6</v>
      </c>
      <c r="B15" s="10" t="s">
        <v>31</v>
      </c>
      <c r="C15" s="11">
        <v>14</v>
      </c>
      <c r="D15" s="12" t="s">
        <v>7</v>
      </c>
      <c r="E15" s="9" t="s">
        <v>32</v>
      </c>
    </row>
    <row r="16" spans="1:5" s="13" customFormat="1" ht="15" customHeight="1">
      <c r="A16" s="9">
        <v>7</v>
      </c>
      <c r="B16" s="10" t="s">
        <v>61</v>
      </c>
      <c r="C16" s="11">
        <v>160</v>
      </c>
      <c r="D16" s="12" t="s">
        <v>7</v>
      </c>
      <c r="E16" s="9" t="s">
        <v>32</v>
      </c>
    </row>
    <row r="17" spans="1:5" s="13" customFormat="1" ht="15" customHeight="1">
      <c r="A17" s="9">
        <v>8</v>
      </c>
      <c r="B17" s="9" t="s">
        <v>37</v>
      </c>
      <c r="C17" s="11">
        <f>2*6</f>
        <v>12</v>
      </c>
      <c r="D17" s="12" t="s">
        <v>7</v>
      </c>
      <c r="E17" s="9" t="s">
        <v>36</v>
      </c>
    </row>
    <row r="18" spans="1:5" s="13" customFormat="1" ht="15" customHeight="1">
      <c r="A18" s="9">
        <v>9</v>
      </c>
      <c r="B18" s="21" t="s">
        <v>46</v>
      </c>
      <c r="C18" s="11">
        <v>124077</v>
      </c>
      <c r="D18" s="12" t="s">
        <v>68</v>
      </c>
      <c r="E18" s="14" t="s">
        <v>27</v>
      </c>
    </row>
    <row r="19" spans="1:5" s="13" customFormat="1" ht="21.75" customHeight="1">
      <c r="A19" s="9">
        <v>10</v>
      </c>
      <c r="B19" s="10" t="s">
        <v>49</v>
      </c>
      <c r="C19" s="11">
        <v>168</v>
      </c>
      <c r="D19" s="24" t="s">
        <v>25</v>
      </c>
      <c r="E19" s="9" t="s">
        <v>13</v>
      </c>
    </row>
    <row r="20" spans="1:5" s="13" customFormat="1" ht="15" customHeight="1">
      <c r="A20" s="9">
        <v>11</v>
      </c>
      <c r="B20" s="15" t="s">
        <v>23</v>
      </c>
      <c r="C20" s="11">
        <v>100</v>
      </c>
      <c r="D20" s="12" t="s">
        <v>69</v>
      </c>
      <c r="E20" s="9" t="s">
        <v>24</v>
      </c>
    </row>
    <row r="21" spans="1:5" s="13" customFormat="1" ht="15" customHeight="1">
      <c r="A21" s="9">
        <v>12</v>
      </c>
      <c r="B21" s="15" t="s">
        <v>101</v>
      </c>
      <c r="C21" s="11">
        <v>1</v>
      </c>
      <c r="D21" s="12" t="s">
        <v>7</v>
      </c>
      <c r="E21" s="9" t="s">
        <v>92</v>
      </c>
    </row>
    <row r="22" spans="1:5" s="13" customFormat="1" ht="14.25" customHeight="1">
      <c r="A22" s="9">
        <v>13</v>
      </c>
      <c r="B22" s="15" t="s">
        <v>105</v>
      </c>
      <c r="C22" s="11">
        <v>160</v>
      </c>
      <c r="D22" s="32" t="s">
        <v>8</v>
      </c>
      <c r="E22" s="9"/>
    </row>
    <row r="23" spans="1:5" s="13" customFormat="1" ht="14.25" customHeight="1">
      <c r="A23" s="9">
        <v>14</v>
      </c>
      <c r="B23" s="15" t="s">
        <v>100</v>
      </c>
      <c r="C23" s="11">
        <v>70</v>
      </c>
      <c r="D23" s="32" t="s">
        <v>8</v>
      </c>
      <c r="E23" s="9"/>
    </row>
    <row r="24" spans="1:5" s="13" customFormat="1" ht="13.5" customHeight="1">
      <c r="A24" s="9">
        <v>15</v>
      </c>
      <c r="B24" s="22" t="s">
        <v>89</v>
      </c>
      <c r="C24" s="11">
        <v>1</v>
      </c>
      <c r="D24" s="12" t="s">
        <v>7</v>
      </c>
      <c r="E24" s="9" t="s">
        <v>20</v>
      </c>
    </row>
    <row r="25" spans="1:5" s="13" customFormat="1" ht="15.75" customHeight="1">
      <c r="A25" s="9">
        <v>16</v>
      </c>
      <c r="B25" s="15" t="s">
        <v>84</v>
      </c>
      <c r="C25" s="11">
        <v>45</v>
      </c>
      <c r="D25" s="12" t="s">
        <v>69</v>
      </c>
      <c r="E25" s="9" t="s">
        <v>20</v>
      </c>
    </row>
    <row r="26" spans="1:5" s="13" customFormat="1" ht="13.5" customHeight="1">
      <c r="A26" s="9">
        <v>17</v>
      </c>
      <c r="B26" s="22" t="s">
        <v>88</v>
      </c>
      <c r="C26" s="11">
        <v>3</v>
      </c>
      <c r="D26" s="12" t="s">
        <v>7</v>
      </c>
      <c r="E26" s="9" t="s">
        <v>20</v>
      </c>
    </row>
    <row r="27" spans="1:5" s="13" customFormat="1" ht="15" customHeight="1">
      <c r="A27" s="9">
        <v>18</v>
      </c>
      <c r="B27" s="15" t="s">
        <v>87</v>
      </c>
      <c r="C27" s="11"/>
      <c r="D27" s="12"/>
      <c r="E27" s="9" t="s">
        <v>103</v>
      </c>
    </row>
    <row r="28" spans="1:5" ht="13.5" customHeight="1">
      <c r="A28" s="3"/>
      <c r="B28" s="23" t="s">
        <v>63</v>
      </c>
      <c r="C28" s="27">
        <f>85.3*1</f>
        <v>85.3</v>
      </c>
      <c r="D28" s="28" t="s">
        <v>73</v>
      </c>
      <c r="E28" s="3"/>
    </row>
    <row r="29" spans="1:5" ht="13.5" customHeight="1">
      <c r="A29" s="3"/>
      <c r="B29" s="23" t="s">
        <v>64</v>
      </c>
      <c r="C29" s="27">
        <f>412*1</f>
        <v>412</v>
      </c>
      <c r="D29" s="28" t="s">
        <v>73</v>
      </c>
      <c r="E29" s="3"/>
    </row>
    <row r="30" spans="1:5" ht="13.5" customHeight="1">
      <c r="A30" s="3"/>
      <c r="B30" s="29" t="s">
        <v>65</v>
      </c>
      <c r="C30" s="27">
        <f>211.7*1</f>
        <v>211.7</v>
      </c>
      <c r="D30" s="28" t="s">
        <v>73</v>
      </c>
      <c r="E30" s="3"/>
    </row>
    <row r="31" spans="1:5" ht="13.5" customHeight="1">
      <c r="A31" s="3"/>
      <c r="B31" s="29" t="s">
        <v>66</v>
      </c>
      <c r="C31" s="27">
        <f>321.5*1</f>
        <v>321.5</v>
      </c>
      <c r="D31" s="28" t="s">
        <v>73</v>
      </c>
      <c r="E31" s="3"/>
    </row>
    <row r="32" spans="1:5" ht="13.5" customHeight="1">
      <c r="A32" s="3"/>
      <c r="B32" s="23" t="s">
        <v>67</v>
      </c>
      <c r="C32" s="27">
        <f>5.4*1</f>
        <v>5.4</v>
      </c>
      <c r="D32" s="28" t="s">
        <v>73</v>
      </c>
      <c r="E32" s="3"/>
    </row>
    <row r="33" spans="1:5" s="13" customFormat="1" ht="15" customHeight="1">
      <c r="A33" s="9">
        <v>19</v>
      </c>
      <c r="B33" s="15" t="s">
        <v>85</v>
      </c>
      <c r="C33" s="11">
        <f>9.2*14</f>
        <v>128.79999999999998</v>
      </c>
      <c r="D33" s="12" t="s">
        <v>28</v>
      </c>
      <c r="E33" s="9" t="s">
        <v>20</v>
      </c>
    </row>
    <row r="34" spans="1:5" s="13" customFormat="1" ht="15" customHeight="1">
      <c r="A34" s="9">
        <v>20</v>
      </c>
      <c r="B34" s="15" t="s">
        <v>86</v>
      </c>
      <c r="C34" s="11">
        <f>18*14</f>
        <v>252</v>
      </c>
      <c r="D34" s="12" t="s">
        <v>28</v>
      </c>
      <c r="E34" s="9" t="s">
        <v>20</v>
      </c>
    </row>
    <row r="35" spans="1:5" s="13" customFormat="1" ht="28.5">
      <c r="A35" s="9">
        <v>21</v>
      </c>
      <c r="B35" s="14" t="s">
        <v>62</v>
      </c>
      <c r="C35" s="11"/>
      <c r="D35" s="12"/>
      <c r="E35" s="9"/>
    </row>
    <row r="36" ht="9.75" customHeight="1"/>
    <row r="38" ht="15">
      <c r="B38" s="1" t="s">
        <v>14</v>
      </c>
    </row>
    <row r="39" spans="2:5" ht="15">
      <c r="B39" s="1" t="s">
        <v>59</v>
      </c>
      <c r="E39" s="4" t="s">
        <v>15</v>
      </c>
    </row>
    <row r="40" ht="15">
      <c r="E40" s="4"/>
    </row>
    <row r="41" ht="15">
      <c r="E41" s="4"/>
    </row>
  </sheetData>
  <mergeCells count="3">
    <mergeCell ref="A6:E6"/>
    <mergeCell ref="A7:E7"/>
    <mergeCell ref="C9:D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36"/>
  <sheetViews>
    <sheetView workbookViewId="0" topLeftCell="A16">
      <selection activeCell="B37" sqref="B37"/>
    </sheetView>
  </sheetViews>
  <sheetFormatPr defaultColWidth="9.140625" defaultRowHeight="12.75"/>
  <cols>
    <col min="1" max="1" width="5.421875" style="1" customWidth="1"/>
    <col min="2" max="2" width="51.28125" style="1" customWidth="1"/>
    <col min="3" max="3" width="9.28125" style="1" customWidth="1"/>
    <col min="4" max="4" width="6.8515625" style="1" customWidth="1"/>
    <col min="5" max="5" width="20.8515625" style="1" customWidth="1"/>
    <col min="6" max="6" width="0.85546875" style="1" customWidth="1"/>
    <col min="7" max="7" width="1.7109375" style="1" customWidth="1"/>
    <col min="8" max="16384" width="9.140625" style="1" customWidth="1"/>
  </cols>
  <sheetData>
    <row r="1" spans="1:4" ht="15">
      <c r="A1" s="1" t="s">
        <v>21</v>
      </c>
      <c r="D1" s="1" t="s">
        <v>16</v>
      </c>
    </row>
    <row r="2" spans="1:3" ht="15">
      <c r="A2" s="1" t="s">
        <v>39</v>
      </c>
      <c r="C2" s="1" t="s">
        <v>56</v>
      </c>
    </row>
    <row r="4" spans="2:5" ht="15">
      <c r="B4" s="1" t="s">
        <v>74</v>
      </c>
      <c r="E4" s="1" t="s">
        <v>83</v>
      </c>
    </row>
    <row r="6" spans="1:5" ht="29.25" customHeight="1">
      <c r="A6" s="33" t="s">
        <v>26</v>
      </c>
      <c r="B6" s="34"/>
      <c r="C6" s="34"/>
      <c r="D6" s="34"/>
      <c r="E6" s="34"/>
    </row>
    <row r="7" spans="1:5" ht="32.25" customHeight="1">
      <c r="A7" s="33" t="s">
        <v>90</v>
      </c>
      <c r="B7" s="34"/>
      <c r="C7" s="34"/>
      <c r="D7" s="34"/>
      <c r="E7" s="34"/>
    </row>
    <row r="8" ht="11.25" customHeight="1"/>
    <row r="9" spans="1:5" ht="30" customHeight="1">
      <c r="A9" s="2" t="s">
        <v>0</v>
      </c>
      <c r="B9" s="3" t="s">
        <v>1</v>
      </c>
      <c r="C9" s="37" t="s">
        <v>2</v>
      </c>
      <c r="D9" s="38"/>
      <c r="E9" s="2" t="s">
        <v>3</v>
      </c>
    </row>
    <row r="10" spans="1:5" s="13" customFormat="1" ht="20.25" customHeight="1">
      <c r="A10" s="9">
        <v>1</v>
      </c>
      <c r="B10" s="10" t="s">
        <v>4</v>
      </c>
      <c r="C10" s="11"/>
      <c r="D10" s="12"/>
      <c r="E10" s="9" t="s">
        <v>10</v>
      </c>
    </row>
    <row r="11" spans="1:5" s="13" customFormat="1" ht="20.25" customHeight="1">
      <c r="A11" s="9">
        <v>2</v>
      </c>
      <c r="B11" s="10" t="s">
        <v>5</v>
      </c>
      <c r="C11" s="11"/>
      <c r="D11" s="12"/>
      <c r="E11" s="14" t="s">
        <v>22</v>
      </c>
    </row>
    <row r="12" spans="1:5" s="13" customFormat="1" ht="12.75" customHeight="1">
      <c r="A12" s="9">
        <v>3</v>
      </c>
      <c r="B12" s="10" t="s">
        <v>53</v>
      </c>
      <c r="C12" s="11">
        <v>306</v>
      </c>
      <c r="D12" s="12" t="s">
        <v>54</v>
      </c>
      <c r="E12" s="14" t="s">
        <v>55</v>
      </c>
    </row>
    <row r="13" spans="1:5" s="13" customFormat="1" ht="12.75" customHeight="1">
      <c r="A13" s="9">
        <v>4</v>
      </c>
      <c r="B13" s="10" t="s">
        <v>60</v>
      </c>
      <c r="C13" s="11">
        <v>306</v>
      </c>
      <c r="D13" s="12" t="s">
        <v>54</v>
      </c>
      <c r="E13" s="14" t="s">
        <v>72</v>
      </c>
    </row>
    <row r="14" spans="1:5" s="13" customFormat="1" ht="28.5">
      <c r="A14" s="9">
        <v>5</v>
      </c>
      <c r="B14" s="21" t="s">
        <v>6</v>
      </c>
      <c r="C14" s="11">
        <v>1</v>
      </c>
      <c r="D14" s="12" t="s">
        <v>19</v>
      </c>
      <c r="E14" s="9" t="s">
        <v>11</v>
      </c>
    </row>
    <row r="15" spans="1:5" s="13" customFormat="1" ht="28.5">
      <c r="A15" s="9">
        <v>6</v>
      </c>
      <c r="B15" s="21" t="s">
        <v>47</v>
      </c>
      <c r="C15" s="11">
        <v>2</v>
      </c>
      <c r="D15" s="12" t="s">
        <v>7</v>
      </c>
      <c r="E15" s="9" t="s">
        <v>30</v>
      </c>
    </row>
    <row r="16" spans="1:5" s="13" customFormat="1" ht="15.75" customHeight="1">
      <c r="A16" s="9">
        <v>7</v>
      </c>
      <c r="B16" s="10" t="s">
        <v>31</v>
      </c>
      <c r="C16" s="11">
        <v>8</v>
      </c>
      <c r="D16" s="12" t="s">
        <v>7</v>
      </c>
      <c r="E16" s="9" t="s">
        <v>48</v>
      </c>
    </row>
    <row r="17" spans="1:5" s="13" customFormat="1" ht="28.5">
      <c r="A17" s="9">
        <v>8</v>
      </c>
      <c r="B17" s="21" t="s">
        <v>9</v>
      </c>
      <c r="C17" s="11">
        <v>65857</v>
      </c>
      <c r="D17" s="12" t="s">
        <v>68</v>
      </c>
      <c r="E17" s="14" t="s">
        <v>12</v>
      </c>
    </row>
    <row r="18" spans="1:5" s="13" customFormat="1" ht="15" customHeight="1">
      <c r="A18" s="9">
        <v>9</v>
      </c>
      <c r="B18" s="15" t="s">
        <v>23</v>
      </c>
      <c r="C18" s="11">
        <v>60</v>
      </c>
      <c r="D18" s="12" t="s">
        <v>69</v>
      </c>
      <c r="E18" s="9" t="s">
        <v>24</v>
      </c>
    </row>
    <row r="19" spans="1:5" s="13" customFormat="1" ht="15" customHeight="1">
      <c r="A19" s="9">
        <v>10</v>
      </c>
      <c r="B19" s="15" t="s">
        <v>95</v>
      </c>
      <c r="C19" s="11"/>
      <c r="D19" s="12"/>
      <c r="E19" s="9"/>
    </row>
    <row r="20" spans="1:5" s="13" customFormat="1" ht="22.5" customHeight="1">
      <c r="A20" s="9">
        <v>11</v>
      </c>
      <c r="B20" s="10" t="s">
        <v>49</v>
      </c>
      <c r="C20" s="11">
        <v>112</v>
      </c>
      <c r="D20" s="24" t="s">
        <v>25</v>
      </c>
      <c r="E20" s="9" t="s">
        <v>13</v>
      </c>
    </row>
    <row r="21" spans="1:5" s="13" customFormat="1" ht="15" customHeight="1">
      <c r="A21" s="9">
        <v>12</v>
      </c>
      <c r="B21" s="15" t="s">
        <v>99</v>
      </c>
      <c r="C21" s="11"/>
      <c r="D21" s="12"/>
      <c r="E21" s="9" t="s">
        <v>104</v>
      </c>
    </row>
    <row r="22" spans="1:5" ht="13.5" customHeight="1">
      <c r="A22" s="3"/>
      <c r="B22" s="23" t="s">
        <v>63</v>
      </c>
      <c r="C22" s="27">
        <f>85.3*2</f>
        <v>170.6</v>
      </c>
      <c r="D22" s="28" t="s">
        <v>73</v>
      </c>
      <c r="E22" s="3"/>
    </row>
    <row r="23" spans="1:5" ht="13.5" customHeight="1">
      <c r="A23" s="3"/>
      <c r="B23" s="23" t="s">
        <v>64</v>
      </c>
      <c r="C23" s="27">
        <f>412*2</f>
        <v>824</v>
      </c>
      <c r="D23" s="28" t="s">
        <v>73</v>
      </c>
      <c r="E23" s="3"/>
    </row>
    <row r="24" spans="1:5" ht="13.5" customHeight="1">
      <c r="A24" s="3"/>
      <c r="B24" s="29" t="s">
        <v>65</v>
      </c>
      <c r="C24" s="27">
        <f>211.7*2</f>
        <v>423.4</v>
      </c>
      <c r="D24" s="28" t="s">
        <v>73</v>
      </c>
      <c r="E24" s="3"/>
    </row>
    <row r="25" spans="1:5" ht="13.5" customHeight="1">
      <c r="A25" s="3"/>
      <c r="B25" s="29" t="s">
        <v>66</v>
      </c>
      <c r="C25" s="27">
        <f>321.5*2</f>
        <v>643</v>
      </c>
      <c r="D25" s="28" t="s">
        <v>73</v>
      </c>
      <c r="E25" s="3"/>
    </row>
    <row r="26" spans="1:5" ht="13.5" customHeight="1">
      <c r="A26" s="3"/>
      <c r="B26" s="23" t="s">
        <v>67</v>
      </c>
      <c r="C26" s="27">
        <f>5.4*2</f>
        <v>10.8</v>
      </c>
      <c r="D26" s="28" t="s">
        <v>73</v>
      </c>
      <c r="E26" s="3"/>
    </row>
    <row r="27" spans="1:5" s="13" customFormat="1" ht="15.75" customHeight="1">
      <c r="A27" s="9">
        <v>13</v>
      </c>
      <c r="B27" s="15" t="s">
        <v>93</v>
      </c>
      <c r="C27" s="11">
        <v>20</v>
      </c>
      <c r="D27" s="12" t="s">
        <v>69</v>
      </c>
      <c r="E27" s="9" t="s">
        <v>20</v>
      </c>
    </row>
    <row r="28" spans="1:5" s="13" customFormat="1" ht="15" customHeight="1">
      <c r="A28" s="9">
        <v>14</v>
      </c>
      <c r="B28" s="15" t="s">
        <v>94</v>
      </c>
      <c r="C28" s="11">
        <v>20</v>
      </c>
      <c r="D28" s="12" t="s">
        <v>69</v>
      </c>
      <c r="E28" s="9" t="s">
        <v>20</v>
      </c>
    </row>
    <row r="29" spans="1:5" s="13" customFormat="1" ht="13.5" customHeight="1">
      <c r="A29" s="9">
        <v>15</v>
      </c>
      <c r="B29" s="22" t="s">
        <v>96</v>
      </c>
      <c r="C29" s="11">
        <v>2</v>
      </c>
      <c r="D29" s="12" t="s">
        <v>7</v>
      </c>
      <c r="E29" s="9" t="s">
        <v>20</v>
      </c>
    </row>
    <row r="30" spans="1:5" s="13" customFormat="1" ht="15" customHeight="1">
      <c r="A30" s="9">
        <v>16</v>
      </c>
      <c r="B30" s="15" t="s">
        <v>97</v>
      </c>
      <c r="C30" s="11">
        <v>20</v>
      </c>
      <c r="D30" s="12" t="s">
        <v>8</v>
      </c>
      <c r="E30" s="9" t="s">
        <v>20</v>
      </c>
    </row>
    <row r="31" spans="1:5" s="13" customFormat="1" ht="15" customHeight="1">
      <c r="A31" s="9"/>
      <c r="B31" s="15"/>
      <c r="C31" s="11"/>
      <c r="D31" s="24"/>
      <c r="E31" s="9"/>
    </row>
    <row r="32" spans="1:5" ht="30.75" customHeight="1">
      <c r="A32" s="9">
        <v>17</v>
      </c>
      <c r="B32" s="25" t="s">
        <v>62</v>
      </c>
      <c r="C32" s="5"/>
      <c r="D32" s="6"/>
      <c r="E32" s="3"/>
    </row>
    <row r="34" ht="9" customHeight="1"/>
    <row r="35" ht="15">
      <c r="B35" s="1" t="s">
        <v>14</v>
      </c>
    </row>
    <row r="36" spans="2:5" ht="15">
      <c r="B36" s="1" t="s">
        <v>59</v>
      </c>
      <c r="E36" s="4" t="s">
        <v>15</v>
      </c>
    </row>
  </sheetData>
  <mergeCells count="3">
    <mergeCell ref="A6:E6"/>
    <mergeCell ref="A7:E7"/>
    <mergeCell ref="C9:D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E37"/>
  <sheetViews>
    <sheetView workbookViewId="0" topLeftCell="A1">
      <selection activeCell="E15" sqref="E15"/>
    </sheetView>
  </sheetViews>
  <sheetFormatPr defaultColWidth="9.140625" defaultRowHeight="12.75"/>
  <cols>
    <col min="1" max="1" width="5.421875" style="1" customWidth="1"/>
    <col min="2" max="2" width="52.28125" style="1" customWidth="1"/>
    <col min="3" max="3" width="9.00390625" style="1" customWidth="1"/>
    <col min="4" max="4" width="6.8515625" style="1" customWidth="1"/>
    <col min="5" max="5" width="20.140625" style="1" customWidth="1"/>
    <col min="6" max="6" width="0.85546875" style="1" customWidth="1"/>
    <col min="7" max="7" width="1.7109375" style="1" customWidth="1"/>
    <col min="8" max="16384" width="9.140625" style="1" customWidth="1"/>
  </cols>
  <sheetData>
    <row r="1" spans="1:4" ht="15">
      <c r="A1" s="1" t="s">
        <v>21</v>
      </c>
      <c r="D1" s="1" t="s">
        <v>16</v>
      </c>
    </row>
    <row r="2" spans="1:3" ht="15">
      <c r="A2" s="1" t="s">
        <v>33</v>
      </c>
      <c r="C2" s="1" t="s">
        <v>56</v>
      </c>
    </row>
    <row r="4" spans="2:5" ht="15">
      <c r="B4" s="1" t="s">
        <v>34</v>
      </c>
      <c r="E4" s="1" t="s">
        <v>83</v>
      </c>
    </row>
    <row r="7" spans="1:5" ht="31.5" customHeight="1">
      <c r="A7" s="33" t="s">
        <v>26</v>
      </c>
      <c r="B7" s="34"/>
      <c r="C7" s="34"/>
      <c r="D7" s="34"/>
      <c r="E7" s="34"/>
    </row>
    <row r="8" spans="1:5" ht="32.25" customHeight="1">
      <c r="A8" s="35" t="s">
        <v>91</v>
      </c>
      <c r="B8" s="39"/>
      <c r="C8" s="39"/>
      <c r="D8" s="39"/>
      <c r="E8" s="39"/>
    </row>
    <row r="9" ht="12" customHeight="1"/>
    <row r="10" spans="1:5" ht="30" customHeight="1">
      <c r="A10" s="2" t="s">
        <v>0</v>
      </c>
      <c r="B10" s="3" t="s">
        <v>1</v>
      </c>
      <c r="C10" s="37" t="s">
        <v>2</v>
      </c>
      <c r="D10" s="38"/>
      <c r="E10" s="2" t="s">
        <v>3</v>
      </c>
    </row>
    <row r="11" spans="1:5" s="13" customFormat="1" ht="14.25">
      <c r="A11" s="9">
        <v>1</v>
      </c>
      <c r="B11" s="10" t="s">
        <v>4</v>
      </c>
      <c r="C11" s="11"/>
      <c r="D11" s="12"/>
      <c r="E11" s="9" t="s">
        <v>10</v>
      </c>
    </row>
    <row r="12" spans="1:5" s="13" customFormat="1" ht="14.25">
      <c r="A12" s="9">
        <v>2</v>
      </c>
      <c r="B12" s="10" t="s">
        <v>5</v>
      </c>
      <c r="C12" s="11"/>
      <c r="D12" s="12"/>
      <c r="E12" s="14" t="s">
        <v>22</v>
      </c>
    </row>
    <row r="13" spans="1:5" s="13" customFormat="1" ht="12.75" customHeight="1">
      <c r="A13" s="9">
        <v>3</v>
      </c>
      <c r="B13" s="10" t="s">
        <v>53</v>
      </c>
      <c r="C13" s="11">
        <v>332</v>
      </c>
      <c r="D13" s="12" t="s">
        <v>54</v>
      </c>
      <c r="E13" s="14" t="s">
        <v>55</v>
      </c>
    </row>
    <row r="14" spans="1:5" s="13" customFormat="1" ht="12.75" customHeight="1">
      <c r="A14" s="9">
        <v>4</v>
      </c>
      <c r="B14" s="10" t="s">
        <v>60</v>
      </c>
      <c r="C14" s="11">
        <v>332</v>
      </c>
      <c r="D14" s="12" t="s">
        <v>54</v>
      </c>
      <c r="E14" s="14" t="s">
        <v>72</v>
      </c>
    </row>
    <row r="15" spans="1:5" s="13" customFormat="1" ht="45">
      <c r="A15" s="9">
        <v>5</v>
      </c>
      <c r="B15" s="21" t="s">
        <v>6</v>
      </c>
      <c r="C15" s="26" t="s">
        <v>35</v>
      </c>
      <c r="D15" s="24" t="s">
        <v>29</v>
      </c>
      <c r="E15" s="9" t="s">
        <v>11</v>
      </c>
    </row>
    <row r="16" spans="1:5" s="13" customFormat="1" ht="14.25">
      <c r="A16" s="9">
        <v>6</v>
      </c>
      <c r="B16" s="10" t="s">
        <v>31</v>
      </c>
      <c r="C16" s="11">
        <v>9</v>
      </c>
      <c r="D16" s="12" t="s">
        <v>7</v>
      </c>
      <c r="E16" s="9" t="s">
        <v>32</v>
      </c>
    </row>
    <row r="17" spans="1:5" s="13" customFormat="1" ht="28.5">
      <c r="A17" s="9">
        <v>7</v>
      </c>
      <c r="B17" s="21" t="s">
        <v>9</v>
      </c>
      <c r="C17" s="11">
        <v>82881</v>
      </c>
      <c r="D17" s="12" t="s">
        <v>70</v>
      </c>
      <c r="E17" s="14" t="s">
        <v>12</v>
      </c>
    </row>
    <row r="18" spans="1:5" s="13" customFormat="1" ht="22.5">
      <c r="A18" s="9">
        <v>8</v>
      </c>
      <c r="B18" s="10" t="s">
        <v>49</v>
      </c>
      <c r="C18" s="11">
        <v>108</v>
      </c>
      <c r="D18" s="7" t="s">
        <v>25</v>
      </c>
      <c r="E18" s="9" t="s">
        <v>13</v>
      </c>
    </row>
    <row r="19" spans="1:5" s="13" customFormat="1" ht="16.5">
      <c r="A19" s="9">
        <v>9</v>
      </c>
      <c r="B19" s="10" t="s">
        <v>17</v>
      </c>
      <c r="C19" s="11">
        <v>4</v>
      </c>
      <c r="D19" s="12" t="s">
        <v>28</v>
      </c>
      <c r="E19" s="9" t="s">
        <v>18</v>
      </c>
    </row>
    <row r="20" spans="1:5" s="13" customFormat="1" ht="15" customHeight="1">
      <c r="A20" s="9">
        <v>10</v>
      </c>
      <c r="B20" s="15" t="s">
        <v>23</v>
      </c>
      <c r="C20" s="11">
        <v>50</v>
      </c>
      <c r="D20" s="12" t="s">
        <v>69</v>
      </c>
      <c r="E20" s="9" t="s">
        <v>24</v>
      </c>
    </row>
    <row r="21" spans="1:5" s="13" customFormat="1" ht="19.5" customHeight="1">
      <c r="A21" s="9">
        <v>11</v>
      </c>
      <c r="B21" s="15" t="s">
        <v>76</v>
      </c>
      <c r="C21" s="11"/>
      <c r="D21" s="12"/>
      <c r="E21" s="9" t="s">
        <v>102</v>
      </c>
    </row>
    <row r="22" spans="1:5" s="18" customFormat="1" ht="11.25" customHeight="1">
      <c r="A22" s="16"/>
      <c r="B22" s="19" t="s">
        <v>40</v>
      </c>
      <c r="C22" s="20">
        <f>(85.3/9)*8*1</f>
        <v>75.82222222222222</v>
      </c>
      <c r="D22" s="17" t="s">
        <v>45</v>
      </c>
      <c r="E22" s="16"/>
    </row>
    <row r="23" spans="1:5" s="18" customFormat="1" ht="11.25" customHeight="1">
      <c r="A23" s="16"/>
      <c r="B23" s="19" t="s">
        <v>41</v>
      </c>
      <c r="C23" s="20">
        <f>(362/9)*8*1</f>
        <v>321.77777777777777</v>
      </c>
      <c r="D23" s="17" t="s">
        <v>45</v>
      </c>
      <c r="E23" s="16"/>
    </row>
    <row r="24" spans="1:5" s="18" customFormat="1" ht="11.25" customHeight="1">
      <c r="A24" s="16"/>
      <c r="B24" s="19" t="s">
        <v>42</v>
      </c>
      <c r="C24" s="20">
        <f>(233/9)*8*1</f>
        <v>207.11111111111111</v>
      </c>
      <c r="D24" s="17" t="s">
        <v>45</v>
      </c>
      <c r="E24" s="16"/>
    </row>
    <row r="25" spans="1:5" s="18" customFormat="1" ht="11.25" customHeight="1">
      <c r="A25" s="16"/>
      <c r="B25" s="19" t="s">
        <v>43</v>
      </c>
      <c r="C25" s="20">
        <f>(291/9)*8*1</f>
        <v>258.6666666666667</v>
      </c>
      <c r="D25" s="17" t="s">
        <v>45</v>
      </c>
      <c r="E25" s="16"/>
    </row>
    <row r="26" spans="1:5" s="18" customFormat="1" ht="11.25" customHeight="1">
      <c r="A26" s="16"/>
      <c r="B26" s="19" t="s">
        <v>44</v>
      </c>
      <c r="C26" s="20">
        <f>(5.4/9)*8*1</f>
        <v>4.800000000000001</v>
      </c>
      <c r="D26" s="17" t="s">
        <v>45</v>
      </c>
      <c r="E26" s="16"/>
    </row>
    <row r="27" spans="1:5" s="13" customFormat="1" ht="13.5" customHeight="1">
      <c r="A27" s="9">
        <v>12</v>
      </c>
      <c r="B27" s="15" t="s">
        <v>77</v>
      </c>
      <c r="C27" s="30"/>
      <c r="D27" s="12"/>
      <c r="E27" s="9"/>
    </row>
    <row r="28" spans="1:5" s="13" customFormat="1" ht="13.5" customHeight="1">
      <c r="A28" s="9"/>
      <c r="B28" s="15" t="s">
        <v>78</v>
      </c>
      <c r="C28" s="31">
        <v>7</v>
      </c>
      <c r="D28" s="12" t="s">
        <v>7</v>
      </c>
      <c r="E28" s="9"/>
    </row>
    <row r="29" spans="1:5" s="13" customFormat="1" ht="13.5" customHeight="1">
      <c r="A29" s="9">
        <v>13</v>
      </c>
      <c r="B29" s="15" t="s">
        <v>79</v>
      </c>
      <c r="C29" s="30"/>
      <c r="D29" s="12"/>
      <c r="E29" s="9"/>
    </row>
    <row r="30" spans="1:5" s="13" customFormat="1" ht="13.5" customHeight="1">
      <c r="A30" s="9"/>
      <c r="B30" s="15" t="s">
        <v>80</v>
      </c>
      <c r="C30" s="30">
        <v>0.9</v>
      </c>
      <c r="D30" s="12" t="s">
        <v>81</v>
      </c>
      <c r="E30" s="9"/>
    </row>
    <row r="31" spans="1:5" s="13" customFormat="1" ht="28.5" customHeight="1">
      <c r="A31" s="9">
        <v>14</v>
      </c>
      <c r="B31" s="22" t="s">
        <v>98</v>
      </c>
      <c r="C31" s="30">
        <v>10</v>
      </c>
      <c r="D31" s="12" t="s">
        <v>81</v>
      </c>
      <c r="E31" s="9" t="s">
        <v>11</v>
      </c>
    </row>
    <row r="32" spans="1:5" s="13" customFormat="1" ht="28.5">
      <c r="A32" s="9">
        <v>15</v>
      </c>
      <c r="B32" s="21" t="s">
        <v>50</v>
      </c>
      <c r="C32" s="11">
        <v>60</v>
      </c>
      <c r="D32" s="12" t="s">
        <v>7</v>
      </c>
      <c r="E32" s="9" t="s">
        <v>57</v>
      </c>
    </row>
    <row r="33" spans="1:5" s="13" customFormat="1" ht="28.5">
      <c r="A33" s="9">
        <v>16</v>
      </c>
      <c r="B33" s="25" t="s">
        <v>62</v>
      </c>
      <c r="C33" s="11"/>
      <c r="D33" s="12"/>
      <c r="E33" s="9"/>
    </row>
    <row r="36" ht="15">
      <c r="B36" s="1" t="s">
        <v>14</v>
      </c>
    </row>
    <row r="37" spans="2:5" ht="15">
      <c r="B37" s="1" t="s">
        <v>59</v>
      </c>
      <c r="E37" s="4" t="s">
        <v>15</v>
      </c>
    </row>
  </sheetData>
  <mergeCells count="3">
    <mergeCell ref="A7:E7"/>
    <mergeCell ref="A8:E8"/>
    <mergeCell ref="C10:D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2024-03-20T10:50:13Z</cp:lastPrinted>
  <dcterms:created xsi:type="dcterms:W3CDTF">1996-10-08T23:32:33Z</dcterms:created>
  <dcterms:modified xsi:type="dcterms:W3CDTF">2024-03-20T13:11:28Z</dcterms:modified>
  <cp:category/>
  <cp:version/>
  <cp:contentType/>
  <cp:contentStatus/>
</cp:coreProperties>
</file>