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2" sheetId="1" r:id="rId1"/>
    <sheet name="В4" sheetId="2" r:id="rId2"/>
    <sheet name="В6" sheetId="3" r:id="rId3"/>
    <sheet name="В10" sheetId="4" r:id="rId4"/>
    <sheet name="В10к1" sheetId="5" r:id="rId5"/>
    <sheet name="В10к2" sheetId="6" r:id="rId6"/>
    <sheet name="В 8к1" sheetId="7" r:id="rId7"/>
    <sheet name="В8" sheetId="8" r:id="rId8"/>
    <sheet name="В11к2" sheetId="9" r:id="rId9"/>
    <sheet name="В14" sheetId="10" r:id="rId10"/>
    <sheet name="В14к1" sheetId="11" r:id="rId11"/>
    <sheet name="В16" sheetId="12" r:id="rId12"/>
    <sheet name="В16к1" sheetId="13" r:id="rId13"/>
    <sheet name="В16к2" sheetId="14" r:id="rId14"/>
    <sheet name="Кр1-13" sheetId="15" r:id="rId15"/>
    <sheet name="Кр3к1" sheetId="16" r:id="rId16"/>
    <sheet name="Кр5-к1" sheetId="17" r:id="rId17"/>
    <sheet name="Кр5-к2" sheetId="18" r:id="rId18"/>
    <sheet name="Ю-10" sheetId="19" r:id="rId19"/>
    <sheet name="Ю11" sheetId="20" r:id="rId20"/>
    <sheet name="Ю12" sheetId="21" r:id="rId21"/>
  </sheets>
  <definedNames/>
  <calcPr fullCalcOnLoad="1"/>
</workbook>
</file>

<file path=xl/sharedStrings.xml><?xml version="1.0" encoding="utf-8"?>
<sst xmlns="http://schemas.openxmlformats.org/spreadsheetml/2006/main" count="1302" uniqueCount="243">
  <si>
    <t>Площадь лестничных клеток  -  641 м2</t>
  </si>
  <si>
    <t>Площадь:</t>
  </si>
  <si>
    <t>1.</t>
  </si>
  <si>
    <t>Благоустройство и санитарная очистка домовладения.</t>
  </si>
  <si>
    <t>1.1.</t>
  </si>
  <si>
    <t>1.2.</t>
  </si>
  <si>
    <t>Спецодежда, инвентарь</t>
  </si>
  <si>
    <t>1.3.</t>
  </si>
  <si>
    <t>1.4.</t>
  </si>
  <si>
    <t>2.</t>
  </si>
  <si>
    <t>4.1.1.</t>
  </si>
  <si>
    <t>4.1.2.</t>
  </si>
  <si>
    <t>4.1.3.</t>
  </si>
  <si>
    <t xml:space="preserve">    заявочный ремонт</t>
  </si>
  <si>
    <t xml:space="preserve">    профилактический осмотр</t>
  </si>
  <si>
    <t xml:space="preserve">                                            ул.Юбилейная, д.10</t>
  </si>
  <si>
    <t xml:space="preserve">                                            ул.Великанова, д.8</t>
  </si>
  <si>
    <t xml:space="preserve">                                            ул.Великанова, д.10</t>
  </si>
  <si>
    <t>Прочие ( ремонт дет. площадок, противопож меропр)</t>
  </si>
  <si>
    <t>Содержание домохозяйства</t>
  </si>
  <si>
    <t>2.1.</t>
  </si>
  <si>
    <t>2.2.</t>
  </si>
  <si>
    <t>2.3.</t>
  </si>
  <si>
    <t>2.4.</t>
  </si>
  <si>
    <t>2.5.</t>
  </si>
  <si>
    <t>2.6.</t>
  </si>
  <si>
    <t>Выполнение работ по текущему ремонту - всего</t>
  </si>
  <si>
    <t>3.</t>
  </si>
  <si>
    <t>Содержание и обслуживание лифтового хозяйства</t>
  </si>
  <si>
    <t>4.</t>
  </si>
  <si>
    <t>Текущий ремонт</t>
  </si>
  <si>
    <t>4.1.</t>
  </si>
  <si>
    <t>4.2.</t>
  </si>
  <si>
    <t>Спецодежда, инструменты</t>
  </si>
  <si>
    <t>4.3.</t>
  </si>
  <si>
    <r>
      <t xml:space="preserve">Общеэксплуатационные расходы. </t>
    </r>
    <r>
      <rPr>
        <sz val="11"/>
        <rFont val="Times New Roman"/>
        <family val="1"/>
      </rPr>
      <t>(З/плата АУП с ЕСН, содержание адм.зд., канцтовары, услуги связи, подписка, аренда, страхование конторы,юр.услуги и т.п.).</t>
    </r>
  </si>
  <si>
    <t xml:space="preserve"> - асфальт уличный -     0 м2</t>
  </si>
  <si>
    <t xml:space="preserve"> - асфальт уличный -       0 м2</t>
  </si>
  <si>
    <t>Тариф на содержание жилья для населения</t>
  </si>
  <si>
    <t>Площадь лестничных клеток  -  333 м2</t>
  </si>
  <si>
    <t>5.3.</t>
  </si>
  <si>
    <t>5.</t>
  </si>
  <si>
    <t>Прочие прямые затраты</t>
  </si>
  <si>
    <t>5.1.</t>
  </si>
  <si>
    <t>6.</t>
  </si>
  <si>
    <t>Всего себестоимость</t>
  </si>
  <si>
    <t>Итого расходов</t>
  </si>
  <si>
    <t>Площадь лестничных клеток  -  348 м2</t>
  </si>
  <si>
    <t xml:space="preserve">        Плановый расчет стоимости обслуживания на  2014 год жилого дома по адресу:</t>
  </si>
  <si>
    <t xml:space="preserve">                                            ул.Великанова, д.2</t>
  </si>
  <si>
    <t>Общая площадь дома  -  2962,5 м2</t>
  </si>
  <si>
    <t xml:space="preserve"> - асфальт уличный -       476  м2</t>
  </si>
  <si>
    <t xml:space="preserve"> - асфальт дворовый — 543 м2</t>
  </si>
  <si>
    <t xml:space="preserve"> -  газоны       -              3781,6 м2</t>
  </si>
  <si>
    <t xml:space="preserve">Заработная плата дворника с ЕСН:1,15 чел. х 4650 х 1,3х 1,2028 х 12 мес </t>
  </si>
  <si>
    <t>Приобретение песко-соляной смеси, прочих материалов саночистки</t>
  </si>
  <si>
    <r>
      <t>Прочие работы</t>
    </r>
    <r>
      <rPr>
        <sz val="10"/>
        <rFont val="Times New Roman"/>
        <family val="1"/>
      </rPr>
      <t>(валка деревьев, погрузка КГМ, очистка кровли от снега и наледи и пр.)</t>
    </r>
  </si>
  <si>
    <t>Сбор и вывоз ТБО   0,7 конт. х 1,1м3 х 365 дн х101,01</t>
  </si>
  <si>
    <t>Захоронение ТБО 142 чел.х 1,5м3х32,25х1,18 + КГО 13,08 м3 х 64,5х1,18</t>
  </si>
  <si>
    <t>Освещение л/клеток (согл. факт)</t>
  </si>
  <si>
    <t>Дератизация подвалов     773 м2 х 1,61</t>
  </si>
  <si>
    <t>в т.ч. ППР+ материалы</t>
  </si>
  <si>
    <t>Прочие (ГСМ, эл.энергия сварки, аренда, амортизация, содержание а/машин)</t>
  </si>
  <si>
    <t>Общецеховые расходы (заработная плата мастеров , диспетчеров с ЕСН, содержание мастерской, гаража), услуги банка, кассторга</t>
  </si>
  <si>
    <t>Услуги по сбору, обработке платежей</t>
  </si>
  <si>
    <t>Всего начислено              2962,5м2х11,27 х 12 мес</t>
  </si>
  <si>
    <t xml:space="preserve">                                            ул.Великанова, д.4</t>
  </si>
  <si>
    <t>Общая площадь дома  -  2946,9 м2</t>
  </si>
  <si>
    <t>Количество квартир   -      80</t>
  </si>
  <si>
    <t xml:space="preserve"> - асфальт уличный -      138,6 м2</t>
  </si>
  <si>
    <t xml:space="preserve"> - асфальт дворовый — 614,7 м2</t>
  </si>
  <si>
    <t xml:space="preserve"> -  газоны       -              2082,9 м2</t>
  </si>
  <si>
    <t xml:space="preserve">Заработная плата дворника с ЕСН:  0,72 чел. х 4650 х 1,3х 1,2028 х 12 мес </t>
  </si>
  <si>
    <t>Захоронение ТБО 109 чел.х 1,5м3х32,25х1,18 + КГО 10,04 м3 х 64,5х1,18</t>
  </si>
  <si>
    <t>Дератизация подвалов     771 м2 х 1,61</t>
  </si>
  <si>
    <t>Всего начислено              2946,9м2х11,27 х 12 мес</t>
  </si>
  <si>
    <t xml:space="preserve">                                            ул.Великанова, д.6</t>
  </si>
  <si>
    <t>Общая площадь дома  - 2946,7 м2</t>
  </si>
  <si>
    <t xml:space="preserve"> - асфальт уличный -      143,2 м2</t>
  </si>
  <si>
    <t xml:space="preserve"> - асфальт дворовый — 554,7 м2</t>
  </si>
  <si>
    <t xml:space="preserve"> -  газоны       -              1972,3 м2</t>
  </si>
  <si>
    <t xml:space="preserve">Заработная плата дворника с ЕСН:  0,67 чел. х 4650 х 1,3х 1,2028 х 12 мес </t>
  </si>
  <si>
    <t>Захоронение ТБО 113чел.х 1,5м3х32,25х1,18 + КГО 10,4 м3 х 64,5х1,18</t>
  </si>
  <si>
    <t>Дератизация подвалов     770 м2 х 1,61</t>
  </si>
  <si>
    <t>Всего начислено              2946,7м2х11,27 х 12 мес</t>
  </si>
  <si>
    <t>Общая площадь дома  - 2956,4 м2</t>
  </si>
  <si>
    <t>Количество квартир   -      70</t>
  </si>
  <si>
    <t xml:space="preserve"> - асфальт уличный -      613,8 м2</t>
  </si>
  <si>
    <t xml:space="preserve"> - асфальт дворовый — 0 м2</t>
  </si>
  <si>
    <t xml:space="preserve"> -  газоны       -             1856 м2</t>
  </si>
  <si>
    <t>Захоронение ТБО 138чел.х 1,5м3х32,25х1,18 + КГО 12,7 м3 х 64,5х1,18</t>
  </si>
  <si>
    <t>Дератизация подвалов     772 м2 х 1,61</t>
  </si>
  <si>
    <t>Всего начислено              2956,4м2х11,27 х 12 мес</t>
  </si>
  <si>
    <t xml:space="preserve">                                            ул.Великанова, д.10 корп.1</t>
  </si>
  <si>
    <t>Общая площадь дома  - 2970,0 м2</t>
  </si>
  <si>
    <t xml:space="preserve"> - асфальт уличный -      0 м2</t>
  </si>
  <si>
    <t xml:space="preserve"> - асфальт дворовый — 644,7 м2</t>
  </si>
  <si>
    <t xml:space="preserve"> -  газоны       -             1676,1 м2</t>
  </si>
  <si>
    <t xml:space="preserve">Заработная плата дворника с ЕСН:  0,58 чел. х 4650 х 1,3х 1,2028 х 12 мес </t>
  </si>
  <si>
    <t>Захоронение ТБО 123чел.х 1,5м3х32,25х1,18 + КГО 11,3 м3 х 64,5х1,18</t>
  </si>
  <si>
    <t>Всего начислено              2970 м2х11,27 х 12 мес</t>
  </si>
  <si>
    <r>
      <t>Общецеховые расходы</t>
    </r>
    <r>
      <rPr>
        <sz val="10"/>
        <rFont val="Times New Roman"/>
        <family val="1"/>
      </rPr>
      <t xml:space="preserve"> (заработная плата мастеров , диспетчеров с ЕСН, содержание мастерской, гаража), услуги банка, кассторга</t>
    </r>
  </si>
  <si>
    <r>
      <t xml:space="preserve">Общеэксплуатационные расходы. </t>
    </r>
    <r>
      <rPr>
        <sz val="10"/>
        <rFont val="Times New Roman"/>
        <family val="1"/>
      </rPr>
      <t>(З/плата АУП с ЕСН, содержание адм.зд., канцтовары, услуги связи, подписка, аренда, страхование конторы,юр.услуги и т.п.).</t>
    </r>
  </si>
  <si>
    <r>
      <t>Прочие</t>
    </r>
    <r>
      <rPr>
        <sz val="10"/>
        <rFont val="Times New Roman"/>
        <family val="1"/>
      </rPr>
      <t xml:space="preserve"> ( ремонт дет. площадок, противопож меропр)</t>
    </r>
  </si>
  <si>
    <t xml:space="preserve">                                            ул.Великанова, д.10 корп.2</t>
  </si>
  <si>
    <t>Общая площадь дома  - 2952,0 м2</t>
  </si>
  <si>
    <t xml:space="preserve"> - асфальт дворовый — 673,0м2</t>
  </si>
  <si>
    <t xml:space="preserve"> -  газоны       -             2583,6 м2</t>
  </si>
  <si>
    <t xml:space="preserve">Заработная плата дворника с ЕСН:  0,69 чел. х 4650 х 1,3х 1,2028 х 12 мес </t>
  </si>
  <si>
    <t>Захоронение ТБО 107 чел.х 1,5м3х32,25х1,18 + КГО 9,8 м3 х 64,5х1,18</t>
  </si>
  <si>
    <t>Всего начислено              2952 м2х11,27 х 12 мес</t>
  </si>
  <si>
    <t xml:space="preserve">                                            ул.Великанова, д.8 корп.1</t>
  </si>
  <si>
    <t>Общая площадь дома  - 4635,0 м2</t>
  </si>
  <si>
    <t>Количество квартир   -      100</t>
  </si>
  <si>
    <t xml:space="preserve"> - асфальт дворовый — 790,7м2</t>
  </si>
  <si>
    <t xml:space="preserve"> -  газоны       -             4158,7м2</t>
  </si>
  <si>
    <t xml:space="preserve">Заработная плата дворника с ЕСН:  0,94 чел. х 4650 х 1,3х 1,2028 х 12 мес </t>
  </si>
  <si>
    <t>Сбор и вывоз ТБО   1,1 конт. х 1,1м3 х 365 дн х101,01</t>
  </si>
  <si>
    <t>Захоронение ТБО 176 чел.х 1,5м3х32,25х1,18 + КГО 16,2 м3 х 64,5х1,18</t>
  </si>
  <si>
    <t>Дератизация подвалов     1200 м2 х 1,61</t>
  </si>
  <si>
    <t>ТО  ВДГО   100 квартир х 175   (согл. графика)</t>
  </si>
  <si>
    <t>ТО  ВДГО      (согл. графика)</t>
  </si>
  <si>
    <t>ТО  ВДГО    (согл. графика)</t>
  </si>
  <si>
    <t>ТО  ВДГО   (согл. графика)</t>
  </si>
  <si>
    <t>Всего начислено             4635 м2х11,27 х 12 мес</t>
  </si>
  <si>
    <t>Общая площадь дома  - 2919,4 м2</t>
  </si>
  <si>
    <t xml:space="preserve"> - асфальт уличный -     134,7 м2</t>
  </si>
  <si>
    <t xml:space="preserve"> - асфальт дворовый — 796,1 м2</t>
  </si>
  <si>
    <t xml:space="preserve"> -  газоны       -             4237,3 м2</t>
  </si>
  <si>
    <t xml:space="preserve">Заработная плата дворника с ЕСН:  1,07 чел. х 4650 х 1,3х 1,2028 х 12 мес </t>
  </si>
  <si>
    <t>Захоронение ТБО 115 чел.х 1,5м3х32,25х1,18 + КГО 10,6 м3 х 64,5х1,18</t>
  </si>
  <si>
    <t>Дератизация подвалов     768 м2 х 1,61</t>
  </si>
  <si>
    <t>Всего начислено              2919,4 м2х11,27 х 12 мес</t>
  </si>
  <si>
    <t xml:space="preserve">                                            ул.Великанова, д.11 корп.2</t>
  </si>
  <si>
    <t>Общая площадь дома  - 2694,6 м2</t>
  </si>
  <si>
    <t>Количество квартир   -      60</t>
  </si>
  <si>
    <t xml:space="preserve"> - асфальт уличный -     0м2</t>
  </si>
  <si>
    <t xml:space="preserve"> - асфальт дворовый — 580,3 м2</t>
  </si>
  <si>
    <t xml:space="preserve"> -  газоны       -             2575,6 м2</t>
  </si>
  <si>
    <t xml:space="preserve">Заработная плата дворника с ЕСН:  0,64 чел. х 4650 х 1,3х 1,2028 х 12 мес </t>
  </si>
  <si>
    <t>Сбор и вывоз ТБО   0,64 конт. х 1,1м3 х 365 дн х101,01</t>
  </si>
  <si>
    <t>Захоронение ТБО 124 чел.х 1,5м3х32,25х1,18 + КГО 11,4 м3 х 64,5х1,18</t>
  </si>
  <si>
    <t>Дератизация подвалов     686 м2 х 1,61</t>
  </si>
  <si>
    <t>Всего начислено              2694,6 м2х11,27 х 12 мес</t>
  </si>
  <si>
    <t xml:space="preserve">                                            ул.Великанова, д.14</t>
  </si>
  <si>
    <t>Общая площадь дома  - 2934,0 м2</t>
  </si>
  <si>
    <t>Количество квартир   -     80</t>
  </si>
  <si>
    <t xml:space="preserve"> - асфальт уличный -      119,7 м2</t>
  </si>
  <si>
    <t xml:space="preserve"> - асфальт дворовый — 556,4 м2</t>
  </si>
  <si>
    <t xml:space="preserve"> -  газоны       -             3755,1 м2</t>
  </si>
  <si>
    <t xml:space="preserve">Заработная плата дворника с ЕСН:  0,85 чел. х 4650 х 1,3х 1,2028 х 12 мес </t>
  </si>
  <si>
    <t>Сбор и вывоз ТБО   0,7конт. х 1,1м3 х 365 дн х101,01</t>
  </si>
  <si>
    <t>Захоронение ТБО 120 чел.х 1,5м3х32,25х1,18 + КГО 11,0 м3 х 64,5х1,18</t>
  </si>
  <si>
    <t>ТО  ВДГО   80 квартир х 175(согл. графика)</t>
  </si>
  <si>
    <t>Всего начислено              2934,0 м2х11,27 х 12 мес</t>
  </si>
  <si>
    <t xml:space="preserve">                                            ул.Великанова, д.14 корп.1</t>
  </si>
  <si>
    <t>Общая площадь дома  - 4620,5 м2</t>
  </si>
  <si>
    <t xml:space="preserve"> - асфальт дворовый — 1026,7м2</t>
  </si>
  <si>
    <t xml:space="preserve"> -  газоны       -             4913,5м2</t>
  </si>
  <si>
    <t xml:space="preserve">Заработная плата дворника с ЕСН:  1,17 чел. х 4650 х 1,3х 1,2028 х 12 мес </t>
  </si>
  <si>
    <t>Захоронение ТБО 185 чел.х 1,5м3х32,25х1,18 + КГО 17,0 м3 х 64,5х1,18</t>
  </si>
  <si>
    <t>Дератизация подвалов     1198 м2 х 1,61</t>
  </si>
  <si>
    <t>Всего начислено             4620,5м2х11,27 х 12 мес</t>
  </si>
  <si>
    <t xml:space="preserve">                                            ул.Великанова, д.16</t>
  </si>
  <si>
    <t>Общая площадь дома  - 2960,5 м2</t>
  </si>
  <si>
    <t>Количество квартир   -     70</t>
  </si>
  <si>
    <t xml:space="preserve"> - асфальт уличный -      899,7 м2</t>
  </si>
  <si>
    <t xml:space="preserve"> -  газоны       -             2311,9 м2</t>
  </si>
  <si>
    <t xml:space="preserve">Заработная плата дворника с ЕСН:  1,01 чел. х 4650 х 1,3х 1,2028 х 12 мес </t>
  </si>
  <si>
    <t>Захоронение ТБО 137 чел.х 1,5м3х32,25х1,18 + КГО 12,6 м3 х 64,5х1,18</t>
  </si>
  <si>
    <t>ТО  ВДГО   70 квартир х 175(согл. графика)</t>
  </si>
  <si>
    <t>Всего начислено              2960,5 м2х11,27 х 12 мес</t>
  </si>
  <si>
    <t xml:space="preserve">Сметная прибыль 6 %  </t>
  </si>
  <si>
    <t xml:space="preserve">сметная прибыль 6 %  </t>
  </si>
  <si>
    <t xml:space="preserve">                                            ул.Великанова, д.16 корп.1</t>
  </si>
  <si>
    <t>Общая площадь дома  - 2940,5 м2</t>
  </si>
  <si>
    <t xml:space="preserve"> - асфальт дворовый — 731,8 м2</t>
  </si>
  <si>
    <t xml:space="preserve"> -  газоны       -             2776,7 м2</t>
  </si>
  <si>
    <t xml:space="preserve">Заработная плата дворника с ЕСН:  0,75 чел. х 4650 х 1,3х 1,2028 х 12 мес </t>
  </si>
  <si>
    <t>Захоронение ТБО 134 чел.х 1,5м3х32,25х1,18 + КГО 12,5 м3 х 64,5х1,18</t>
  </si>
  <si>
    <t>Всего начислено              2940,5 м2х11,27 х 12 мес</t>
  </si>
  <si>
    <t xml:space="preserve">                                            ул.Великанова, д.16 корп.2</t>
  </si>
  <si>
    <t>Общая площадь дома  - 2968,9 м2</t>
  </si>
  <si>
    <t xml:space="preserve"> - асфальт дворовый — 820,2 м2</t>
  </si>
  <si>
    <t xml:space="preserve"> -  газоны       -             2917,8 м2</t>
  </si>
  <si>
    <t xml:space="preserve">Заработная плата дворника с ЕСН: 0,82 чел. х 4650 х 1,3х 1,2028 х 12 мес </t>
  </si>
  <si>
    <t>Захоронение ТБО 119 чел.х 1,5м3х32,25х1,18 + КГО 10,5 м3 х 64,5х1,18</t>
  </si>
  <si>
    <t>Дератизация подвалов     777 м2 х 1,61</t>
  </si>
  <si>
    <t>Всего начислено              2968,9 м2х11,27 х 12 мес</t>
  </si>
  <si>
    <t xml:space="preserve">                                            ул.Крупской д.1/13</t>
  </si>
  <si>
    <t>Общая площадь дома  - 2940,9 м2</t>
  </si>
  <si>
    <t xml:space="preserve"> - асфальт уличный -     460,9 0 м2</t>
  </si>
  <si>
    <t xml:space="preserve"> - асфальт дворовый — 659,3 м2</t>
  </si>
  <si>
    <t xml:space="preserve"> -  газоны       -             4545,9 м2</t>
  </si>
  <si>
    <t xml:space="preserve">Заработная плата дворника с ЕСН: 1,29чел. х 4650 х 1,3х 1,2028 х 12 мес </t>
  </si>
  <si>
    <t>Дератизация подвалов    801 м2 х 1,61</t>
  </si>
  <si>
    <t>Всего начислено              2940,9 м2х11,27 х 12 мес</t>
  </si>
  <si>
    <t xml:space="preserve">                                            ул.Крупской д. 3корп.1</t>
  </si>
  <si>
    <t xml:space="preserve"> - асфальт дворовый — 520,3 м2</t>
  </si>
  <si>
    <t xml:space="preserve"> -  газоны       -             2744,7 м2</t>
  </si>
  <si>
    <t xml:space="preserve">Заработная плата дворника с ЕСН: 0,62 чел. х 4650 х 1,3х 1,2028 х 12 мес </t>
  </si>
  <si>
    <t>Общая площадь дома  - 2942,3 м2</t>
  </si>
  <si>
    <t>Захоронение ТБО 123 чел.х 1,5м3х32,25х1,18 + КГО 11,3 м3 х 64,5х1,18</t>
  </si>
  <si>
    <t>Дератизация подвалов    778 м2 х 1,61</t>
  </si>
  <si>
    <t>Всего начислено              2942,3 м2х11,27 х 12 мес</t>
  </si>
  <si>
    <t xml:space="preserve">                                            ул.Крупской д. 5 корп.1</t>
  </si>
  <si>
    <t>Общая площадь дома  - 2939,2м2</t>
  </si>
  <si>
    <t xml:space="preserve"> - асфальт дворовый — 604,6 м2</t>
  </si>
  <si>
    <t xml:space="preserve"> -  газоны       -             2191,4 м2</t>
  </si>
  <si>
    <t xml:space="preserve">Заработная плата дворника с ЕСН: 0,61 чел. х 4650 х 1,3х 1,2028 х 12 мес </t>
  </si>
  <si>
    <t>Дератизация подвалов    771 м2 х 1,61</t>
  </si>
  <si>
    <t>Всего начислено              2939,2 м2х11,27 х 12 мес</t>
  </si>
  <si>
    <t xml:space="preserve">                                            ул.Крупской д. 5 корп.2</t>
  </si>
  <si>
    <t>Общая площадь дома  - 2928,5м2</t>
  </si>
  <si>
    <t xml:space="preserve"> - асфальт дворовый — 574,6м2</t>
  </si>
  <si>
    <t xml:space="preserve"> -  газоны       -             2389,4 м2</t>
  </si>
  <si>
    <t>Захоронение ТБО 143 чел.х 1,5м3х32,25х1,18 + КГО 13,1 м3 х 64,5х1,18</t>
  </si>
  <si>
    <t>Дератизация подвалов    770 м2 х 1,61</t>
  </si>
  <si>
    <t>Всего начислено              2928,5 м2х11,27 х 12 мес</t>
  </si>
  <si>
    <t xml:space="preserve">                                            ул.Юбилейная, д.11</t>
  </si>
  <si>
    <t>Общая площадь дома  - 2972,3м2</t>
  </si>
  <si>
    <t xml:space="preserve"> - асфальт уличный -     133,1 м2</t>
  </si>
  <si>
    <t xml:space="preserve"> - асфальт дворовый — 577,4м2</t>
  </si>
  <si>
    <t xml:space="preserve"> -  газоны       -             2765,6 м2</t>
  </si>
  <si>
    <t xml:space="preserve">Заработная плата дворника с ЕСН: 0,77 чел. х 4650 х 1,3х 1,2028 х 12 мес </t>
  </si>
  <si>
    <t>Захоронение ТБО 130 чел.х 1,5м3х32,25х1,18 + КГО 12,0м3 х 64,5х1,18</t>
  </si>
  <si>
    <t>Всего начислено              2972,3 м2х11,27 х 12 мес</t>
  </si>
  <si>
    <t>Общая площадь дома  - 2948,1м2</t>
  </si>
  <si>
    <t xml:space="preserve"> - асфальт уличный -     121,6 м2</t>
  </si>
  <si>
    <t xml:space="preserve"> - асфальт дворовый — 610м2</t>
  </si>
  <si>
    <t xml:space="preserve"> -  газоны       -             2134,3 м2</t>
  </si>
  <si>
    <t xml:space="preserve">Заработная плата дворника с ЕСН: 0,71 чел. х 4650 х 1,3х 1,2028 х 12 мес </t>
  </si>
  <si>
    <t>Захоронение ТБО 125 чел.х 1,5м3х32,25х1,18 + КГО 11,5м3 х 64,5х1,18</t>
  </si>
  <si>
    <t>Дератизация подвалов    799 м2 х 1,61</t>
  </si>
  <si>
    <t>Всего начислено              2948,1 м2х11,27 х 12 мес</t>
  </si>
  <si>
    <t xml:space="preserve">                                            ул.Юбилейная, д.12</t>
  </si>
  <si>
    <t>Общая площадь дома  - 2938,0м2</t>
  </si>
  <si>
    <t xml:space="preserve"> - асфальт уличный -     123,2 м2</t>
  </si>
  <si>
    <t xml:space="preserve"> - асфальт дворовый —573,6 м2</t>
  </si>
  <si>
    <t xml:space="preserve"> -  газоны       -             2557,9 м2</t>
  </si>
  <si>
    <t xml:space="preserve">Заработная плата дворника с ЕСН: 0,73 чел. х 4650 х 1,3х 1,2028 х 12 мес </t>
  </si>
  <si>
    <t>Захоронение ТБО 119 чел.х 1,5м3х32,25х1,18 + КГО 10,9м3 х 64,5х1,18</t>
  </si>
  <si>
    <t>Всего начислено              2938,0 м2х11,27 х 12 мес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</si>
</sst>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[$-FC19]d\ mmmm\ yyyy\ &quot;г.&quot;"/>
    <numFmt numFmtId="167" formatCode="#,##0.0"/>
    <numFmt numFmtId="168" formatCode="#,##0.0_р_."/>
    <numFmt numFmtId="169" formatCode="#,##0.00_р_."/>
  </numFmts>
  <fonts count="41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D35" sqref="D35:D36"/>
    </sheetView>
  </sheetViews>
  <sheetFormatPr defaultColWidth="9.140625" defaultRowHeight="12.75"/>
  <cols>
    <col min="1" max="1" width="6.7109375" style="0" customWidth="1"/>
    <col min="2" max="2" width="76.57421875" style="0" customWidth="1"/>
    <col min="3" max="3" width="13.4218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49</v>
      </c>
      <c r="C2" s="2"/>
    </row>
    <row r="3" spans="1:3" ht="15">
      <c r="A3" s="1" t="s">
        <v>50</v>
      </c>
      <c r="B3" s="1"/>
      <c r="C3" s="1"/>
    </row>
    <row r="4" spans="1:3" ht="15">
      <c r="A4" s="1" t="s">
        <v>68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51</v>
      </c>
      <c r="B7" s="1"/>
      <c r="C7" s="1"/>
    </row>
    <row r="8" spans="1:3" ht="15">
      <c r="A8" s="1" t="s">
        <v>52</v>
      </c>
      <c r="B8" s="1"/>
      <c r="C8" s="1"/>
    </row>
    <row r="9" spans="1:3" ht="15">
      <c r="A9" s="1" t="s">
        <v>53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108236</v>
      </c>
    </row>
    <row r="12" spans="1:3" ht="15">
      <c r="A12" s="5" t="s">
        <v>4</v>
      </c>
      <c r="B12" s="5" t="s">
        <v>54</v>
      </c>
      <c r="C12" s="9">
        <v>100339</v>
      </c>
    </row>
    <row r="13" spans="1:3" ht="15">
      <c r="A13" s="5" t="s">
        <v>5</v>
      </c>
      <c r="B13" s="5" t="s">
        <v>6</v>
      </c>
      <c r="C13" s="9">
        <v>4805</v>
      </c>
    </row>
    <row r="14" spans="1:3" ht="15">
      <c r="A14" s="5" t="s">
        <v>7</v>
      </c>
      <c r="B14" s="5" t="s">
        <v>55</v>
      </c>
      <c r="C14" s="9">
        <v>426</v>
      </c>
    </row>
    <row r="15" spans="1:3" ht="15">
      <c r="A15" s="5" t="s">
        <v>8</v>
      </c>
      <c r="B15" s="5" t="s">
        <v>56</v>
      </c>
      <c r="C15" s="9">
        <v>2666</v>
      </c>
    </row>
    <row r="16" spans="1:3" ht="14.25">
      <c r="A16" s="4" t="s">
        <v>9</v>
      </c>
      <c r="B16" s="4" t="s">
        <v>19</v>
      </c>
      <c r="C16" s="8">
        <f>C17+C18+C19+C20+C21+C22</f>
        <v>46276</v>
      </c>
    </row>
    <row r="17" spans="1:3" ht="15">
      <c r="A17" s="5" t="s">
        <v>20</v>
      </c>
      <c r="B17" s="5" t="s">
        <v>57</v>
      </c>
      <c r="C17" s="9">
        <v>28389</v>
      </c>
    </row>
    <row r="18" spans="1:3" ht="15">
      <c r="A18" s="5" t="s">
        <v>21</v>
      </c>
      <c r="B18" s="5" t="s">
        <v>58</v>
      </c>
      <c r="C18" s="9">
        <v>9101</v>
      </c>
    </row>
    <row r="19" spans="1:3" ht="15">
      <c r="A19" s="5" t="s">
        <v>22</v>
      </c>
      <c r="B19" s="5" t="s">
        <v>59</v>
      </c>
      <c r="C19" s="9">
        <v>6948</v>
      </c>
    </row>
    <row r="20" spans="1:3" ht="15">
      <c r="A20" s="5" t="s">
        <v>23</v>
      </c>
      <c r="B20" s="5" t="s">
        <v>60</v>
      </c>
      <c r="C20" s="9">
        <v>1245</v>
      </c>
    </row>
    <row r="21" spans="1:3" ht="15">
      <c r="A21" s="5" t="s">
        <v>24</v>
      </c>
      <c r="B21" s="5" t="s">
        <v>121</v>
      </c>
      <c r="C21" s="9">
        <v>0</v>
      </c>
    </row>
    <row r="22" spans="1:3" ht="15">
      <c r="A22" s="5" t="s">
        <v>25</v>
      </c>
      <c r="B22" s="5" t="s">
        <v>18</v>
      </c>
      <c r="C22" s="9">
        <v>593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136973</v>
      </c>
    </row>
    <row r="25" spans="1:3" ht="15">
      <c r="A25" s="5" t="s">
        <v>31</v>
      </c>
      <c r="B25" s="5" t="s">
        <v>26</v>
      </c>
      <c r="C25" s="9">
        <f>C26+C27+C28</f>
        <v>120808</v>
      </c>
    </row>
    <row r="26" spans="1:3" ht="15">
      <c r="A26" s="5" t="s">
        <v>10</v>
      </c>
      <c r="B26" s="5" t="s">
        <v>61</v>
      </c>
      <c r="C26" s="9">
        <v>61600</v>
      </c>
    </row>
    <row r="27" spans="1:3" ht="15">
      <c r="A27" s="5" t="s">
        <v>11</v>
      </c>
      <c r="B27" s="5" t="s">
        <v>13</v>
      </c>
      <c r="C27" s="9">
        <v>31800</v>
      </c>
    </row>
    <row r="28" spans="1:3" ht="15">
      <c r="A28" s="5" t="s">
        <v>12</v>
      </c>
      <c r="B28" s="5" t="s">
        <v>14</v>
      </c>
      <c r="C28" s="9">
        <v>27408</v>
      </c>
    </row>
    <row r="29" spans="1:3" ht="15">
      <c r="A29" s="5" t="s">
        <v>32</v>
      </c>
      <c r="B29" s="5" t="s">
        <v>33</v>
      </c>
      <c r="C29" s="9">
        <v>1067</v>
      </c>
    </row>
    <row r="30" spans="1:3" ht="15">
      <c r="A30" s="5" t="s">
        <v>34</v>
      </c>
      <c r="B30" s="5" t="s">
        <v>62</v>
      </c>
      <c r="C30" s="9">
        <v>15098</v>
      </c>
    </row>
    <row r="31" spans="1:3" ht="14.25">
      <c r="A31" s="4" t="s">
        <v>41</v>
      </c>
      <c r="B31" s="4" t="s">
        <v>42</v>
      </c>
      <c r="C31" s="8">
        <f>C32+C33</f>
        <v>26761</v>
      </c>
    </row>
    <row r="32" spans="1:3" ht="30">
      <c r="A32" s="5" t="s">
        <v>43</v>
      </c>
      <c r="B32" s="6" t="s">
        <v>63</v>
      </c>
      <c r="C32" s="9">
        <v>21638</v>
      </c>
    </row>
    <row r="33" spans="1:3" ht="15">
      <c r="A33" s="5" t="s">
        <v>40</v>
      </c>
      <c r="B33" s="5" t="s">
        <v>64</v>
      </c>
      <c r="C33" s="9">
        <v>5123</v>
      </c>
    </row>
    <row r="34" spans="1:3" ht="33.75" customHeight="1">
      <c r="A34" s="4" t="s">
        <v>44</v>
      </c>
      <c r="B34" s="7" t="s">
        <v>35</v>
      </c>
      <c r="C34" s="8">
        <v>59724</v>
      </c>
    </row>
    <row r="35" spans="1:3" ht="14.25">
      <c r="A35" s="4"/>
      <c r="B35" s="4" t="s">
        <v>45</v>
      </c>
      <c r="C35" s="8">
        <f>C11+C16+C23+C31+C24+C34</f>
        <v>377970</v>
      </c>
    </row>
    <row r="36" spans="1:3" ht="15">
      <c r="A36" s="5"/>
      <c r="B36" s="5" t="s">
        <v>172</v>
      </c>
      <c r="C36" s="10">
        <f>C35*0.06</f>
        <v>22678.2</v>
      </c>
    </row>
    <row r="37" spans="1:3" ht="15">
      <c r="A37" s="5"/>
      <c r="B37" s="4" t="s">
        <v>46</v>
      </c>
      <c r="C37" s="10">
        <f>C35+C36</f>
        <v>400648.2</v>
      </c>
    </row>
    <row r="38" spans="1:3" ht="15">
      <c r="A38" s="5"/>
      <c r="B38" s="4" t="s">
        <v>65</v>
      </c>
      <c r="C38" s="10">
        <v>400648</v>
      </c>
    </row>
    <row r="39" spans="1:3" ht="15">
      <c r="A39" s="5"/>
      <c r="B39" s="4" t="s">
        <v>38</v>
      </c>
      <c r="C39" s="11">
        <v>11.27</v>
      </c>
    </row>
    <row r="40" spans="1:3" ht="15">
      <c r="A40" s="1"/>
      <c r="B40" s="1"/>
      <c r="C4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5.57421875" style="0" customWidth="1"/>
    <col min="2" max="2" width="71.8515625" style="0" customWidth="1"/>
    <col min="3" max="3" width="13.71093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144</v>
      </c>
      <c r="C2" s="2"/>
    </row>
    <row r="3" spans="1:3" ht="15">
      <c r="A3" s="1" t="s">
        <v>145</v>
      </c>
      <c r="B3" s="1"/>
      <c r="C3" s="1"/>
    </row>
    <row r="4" spans="1:3" ht="15">
      <c r="A4" s="1" t="s">
        <v>146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147</v>
      </c>
      <c r="B7" s="1"/>
      <c r="C7" s="1"/>
    </row>
    <row r="8" spans="1:3" ht="15">
      <c r="A8" s="1" t="s">
        <v>148</v>
      </c>
      <c r="B8" s="1"/>
      <c r="C8" s="1"/>
    </row>
    <row r="9" spans="1:3" ht="15">
      <c r="A9" s="1" t="s">
        <v>149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80776</v>
      </c>
    </row>
    <row r="12" spans="1:3" ht="15">
      <c r="A12" s="5" t="s">
        <v>4</v>
      </c>
      <c r="B12" s="5" t="s">
        <v>150</v>
      </c>
      <c r="C12" s="9">
        <v>74163</v>
      </c>
    </row>
    <row r="13" spans="1:3" ht="15">
      <c r="A13" s="5" t="s">
        <v>5</v>
      </c>
      <c r="B13" s="5" t="s">
        <v>6</v>
      </c>
      <c r="C13" s="9">
        <v>3551</v>
      </c>
    </row>
    <row r="14" spans="1:3" ht="15">
      <c r="A14" s="5" t="s">
        <v>7</v>
      </c>
      <c r="B14" s="5" t="s">
        <v>55</v>
      </c>
      <c r="C14" s="9">
        <v>422</v>
      </c>
    </row>
    <row r="15" spans="1:3" ht="15">
      <c r="A15" s="5" t="s">
        <v>8</v>
      </c>
      <c r="B15" s="5" t="s">
        <v>56</v>
      </c>
      <c r="C15" s="9">
        <v>2640</v>
      </c>
    </row>
    <row r="16" spans="1:3" ht="14.25">
      <c r="A16" s="4" t="s">
        <v>9</v>
      </c>
      <c r="B16" s="4" t="s">
        <v>19</v>
      </c>
      <c r="C16" s="8">
        <f>C17+C18+C19+C20+C21+C22</f>
        <v>59999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152</v>
      </c>
      <c r="C18" s="9">
        <v>7687</v>
      </c>
    </row>
    <row r="19" spans="1:3" ht="15">
      <c r="A19" s="5" t="s">
        <v>22</v>
      </c>
      <c r="B19" s="5" t="s">
        <v>59</v>
      </c>
      <c r="C19" s="9">
        <v>8096</v>
      </c>
    </row>
    <row r="20" spans="1:3" ht="15">
      <c r="A20" s="5" t="s">
        <v>23</v>
      </c>
      <c r="B20" s="5" t="s">
        <v>83</v>
      </c>
      <c r="C20" s="9">
        <v>1240</v>
      </c>
    </row>
    <row r="21" spans="1:3" ht="15">
      <c r="A21" s="5" t="s">
        <v>24</v>
      </c>
      <c r="B21" s="5" t="s">
        <v>153</v>
      </c>
      <c r="C21" s="9">
        <v>14000</v>
      </c>
    </row>
    <row r="22" spans="1:3" ht="15">
      <c r="A22" s="5" t="s">
        <v>25</v>
      </c>
      <c r="B22" s="5" t="s">
        <v>103</v>
      </c>
      <c r="C22" s="9">
        <v>587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147885</v>
      </c>
    </row>
    <row r="25" spans="1:3" ht="15">
      <c r="A25" s="5" t="s">
        <v>31</v>
      </c>
      <c r="B25" s="5" t="s">
        <v>26</v>
      </c>
      <c r="C25" s="9">
        <f>C26+C27+C28</f>
        <v>131866</v>
      </c>
    </row>
    <row r="26" spans="1:3" ht="15">
      <c r="A26" s="5" t="s">
        <v>10</v>
      </c>
      <c r="B26" s="5" t="s">
        <v>61</v>
      </c>
      <c r="C26" s="9">
        <v>73677</v>
      </c>
    </row>
    <row r="27" spans="1:3" ht="15">
      <c r="A27" s="5" t="s">
        <v>11</v>
      </c>
      <c r="B27" s="5" t="s">
        <v>13</v>
      </c>
      <c r="C27" s="9">
        <v>31494</v>
      </c>
    </row>
    <row r="28" spans="1:3" ht="15">
      <c r="A28" s="5" t="s">
        <v>12</v>
      </c>
      <c r="B28" s="5" t="s">
        <v>14</v>
      </c>
      <c r="C28" s="9">
        <v>26695</v>
      </c>
    </row>
    <row r="29" spans="1:3" ht="15">
      <c r="A29" s="5" t="s">
        <v>32</v>
      </c>
      <c r="B29" s="5" t="s">
        <v>33</v>
      </c>
      <c r="C29" s="9">
        <v>1056</v>
      </c>
    </row>
    <row r="30" spans="1:3" ht="15">
      <c r="A30" s="5" t="s">
        <v>34</v>
      </c>
      <c r="B30" s="5" t="s">
        <v>62</v>
      </c>
      <c r="C30" s="9">
        <v>14963</v>
      </c>
    </row>
    <row r="31" spans="1:3" ht="14.25">
      <c r="A31" s="4" t="s">
        <v>41</v>
      </c>
      <c r="B31" s="4" t="s">
        <v>42</v>
      </c>
      <c r="C31" s="8">
        <f>C32+C33</f>
        <v>26525</v>
      </c>
    </row>
    <row r="32" spans="1:3" ht="28.5">
      <c r="A32" s="5" t="s">
        <v>43</v>
      </c>
      <c r="B32" s="6" t="s">
        <v>101</v>
      </c>
      <c r="C32" s="9">
        <v>21430</v>
      </c>
    </row>
    <row r="33" spans="1:3" ht="15">
      <c r="A33" s="5" t="s">
        <v>40</v>
      </c>
      <c r="B33" s="5" t="s">
        <v>64</v>
      </c>
      <c r="C33" s="9">
        <v>5095</v>
      </c>
    </row>
    <row r="34" spans="1:3" ht="28.5" customHeight="1">
      <c r="A34" s="4" t="s">
        <v>44</v>
      </c>
      <c r="B34" s="7" t="s">
        <v>102</v>
      </c>
      <c r="C34" s="8">
        <v>59149</v>
      </c>
    </row>
    <row r="35" spans="1:3" ht="14.25">
      <c r="A35" s="4"/>
      <c r="B35" s="4" t="s">
        <v>45</v>
      </c>
      <c r="C35" s="8">
        <f>C11+C16+C23+C31+C24+C34</f>
        <v>374334</v>
      </c>
    </row>
    <row r="36" spans="1:3" ht="15">
      <c r="A36" s="5"/>
      <c r="B36" s="5" t="s">
        <v>172</v>
      </c>
      <c r="C36" s="10">
        <f>C35*0.06</f>
        <v>22460.04</v>
      </c>
    </row>
    <row r="37" spans="1:3" ht="15">
      <c r="A37" s="5"/>
      <c r="B37" s="4" t="s">
        <v>46</v>
      </c>
      <c r="C37" s="10">
        <f>C35+C36</f>
        <v>396794.04</v>
      </c>
    </row>
    <row r="38" spans="1:3" ht="15">
      <c r="A38" s="5"/>
      <c r="B38" s="4" t="s">
        <v>154</v>
      </c>
      <c r="C38" s="10">
        <v>396794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3">
      <selection activeCell="B36" sqref="B36"/>
    </sheetView>
  </sheetViews>
  <sheetFormatPr defaultColWidth="9.140625" defaultRowHeight="12.75"/>
  <cols>
    <col min="1" max="1" width="5.8515625" style="0" customWidth="1"/>
    <col min="2" max="2" width="70.57421875" style="0" customWidth="1"/>
    <col min="3" max="3" width="14.281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155</v>
      </c>
      <c r="C2" s="2"/>
    </row>
    <row r="3" spans="1:3" ht="15">
      <c r="A3" s="1" t="s">
        <v>156</v>
      </c>
      <c r="B3" s="1"/>
      <c r="C3" s="1"/>
    </row>
    <row r="4" spans="1:3" ht="15">
      <c r="A4" s="1" t="s">
        <v>113</v>
      </c>
      <c r="B4" s="1"/>
      <c r="C4" s="1"/>
    </row>
    <row r="5" spans="1:3" ht="15">
      <c r="A5" s="1" t="s">
        <v>0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37</v>
      </c>
      <c r="B7" s="1"/>
      <c r="C7" s="1"/>
    </row>
    <row r="8" spans="1:3" ht="15">
      <c r="A8" s="1" t="s">
        <v>157</v>
      </c>
      <c r="B8" s="1"/>
      <c r="C8" s="1"/>
    </row>
    <row r="9" spans="1:3" ht="15">
      <c r="A9" s="1" t="s">
        <v>158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111795</v>
      </c>
    </row>
    <row r="12" spans="1:3" ht="15">
      <c r="A12" s="5" t="s">
        <v>4</v>
      </c>
      <c r="B12" s="5" t="s">
        <v>159</v>
      </c>
      <c r="C12" s="9">
        <v>102084</v>
      </c>
    </row>
    <row r="13" spans="1:3" ht="15">
      <c r="A13" s="5" t="s">
        <v>5</v>
      </c>
      <c r="B13" s="5" t="s">
        <v>6</v>
      </c>
      <c r="C13" s="9">
        <v>4888</v>
      </c>
    </row>
    <row r="14" spans="1:3" ht="15">
      <c r="A14" s="5" t="s">
        <v>7</v>
      </c>
      <c r="B14" s="5" t="s">
        <v>55</v>
      </c>
      <c r="C14" s="9">
        <v>665</v>
      </c>
    </row>
    <row r="15" spans="1:3" ht="15">
      <c r="A15" s="5" t="s">
        <v>8</v>
      </c>
      <c r="B15" s="5" t="s">
        <v>56</v>
      </c>
      <c r="C15" s="9">
        <v>4158</v>
      </c>
    </row>
    <row r="16" spans="1:3" ht="14.25">
      <c r="A16" s="4" t="s">
        <v>9</v>
      </c>
      <c r="B16" s="4" t="s">
        <v>19</v>
      </c>
      <c r="C16" s="8">
        <f>C17+C18+C19+C20+C21+C22</f>
        <v>91388</v>
      </c>
    </row>
    <row r="17" spans="1:3" ht="15">
      <c r="A17" s="5" t="s">
        <v>20</v>
      </c>
      <c r="B17" s="5" t="s">
        <v>117</v>
      </c>
      <c r="C17" s="9">
        <v>44611</v>
      </c>
    </row>
    <row r="18" spans="1:3" ht="15">
      <c r="A18" s="5" t="s">
        <v>21</v>
      </c>
      <c r="B18" s="5" t="s">
        <v>160</v>
      </c>
      <c r="C18" s="9">
        <v>11854</v>
      </c>
    </row>
    <row r="19" spans="1:3" ht="15">
      <c r="A19" s="5" t="s">
        <v>22</v>
      </c>
      <c r="B19" s="5" t="s">
        <v>59</v>
      </c>
      <c r="C19" s="9">
        <v>14570</v>
      </c>
    </row>
    <row r="20" spans="1:3" ht="15">
      <c r="A20" s="5" t="s">
        <v>23</v>
      </c>
      <c r="B20" s="5" t="s">
        <v>161</v>
      </c>
      <c r="C20" s="9">
        <v>1929</v>
      </c>
    </row>
    <row r="21" spans="1:3" ht="15">
      <c r="A21" s="5" t="s">
        <v>24</v>
      </c>
      <c r="B21" s="5" t="s">
        <v>120</v>
      </c>
      <c r="C21" s="9">
        <v>17500</v>
      </c>
    </row>
    <row r="22" spans="1:3" ht="15">
      <c r="A22" s="5" t="s">
        <v>25</v>
      </c>
      <c r="B22" s="5" t="s">
        <v>103</v>
      </c>
      <c r="C22" s="9">
        <v>924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251504</v>
      </c>
    </row>
    <row r="25" spans="1:3" ht="15">
      <c r="A25" s="5" t="s">
        <v>31</v>
      </c>
      <c r="B25" s="5" t="s">
        <v>26</v>
      </c>
      <c r="C25" s="9">
        <f>C26+C27+C28</f>
        <v>226277</v>
      </c>
    </row>
    <row r="26" spans="1:3" ht="15">
      <c r="A26" s="5" t="s">
        <v>10</v>
      </c>
      <c r="B26" s="5" t="s">
        <v>61</v>
      </c>
      <c r="C26" s="9">
        <v>135608</v>
      </c>
    </row>
    <row r="27" spans="1:3" ht="15">
      <c r="A27" s="5" t="s">
        <v>11</v>
      </c>
      <c r="B27" s="5" t="s">
        <v>13</v>
      </c>
      <c r="C27" s="9">
        <v>49597</v>
      </c>
    </row>
    <row r="28" spans="1:3" ht="15">
      <c r="A28" s="5" t="s">
        <v>12</v>
      </c>
      <c r="B28" s="5" t="s">
        <v>14</v>
      </c>
      <c r="C28" s="9">
        <v>41072</v>
      </c>
    </row>
    <row r="29" spans="1:3" ht="15">
      <c r="A29" s="5" t="s">
        <v>32</v>
      </c>
      <c r="B29" s="5" t="s">
        <v>33</v>
      </c>
      <c r="C29" s="9">
        <v>1663</v>
      </c>
    </row>
    <row r="30" spans="1:3" ht="15">
      <c r="A30" s="5" t="s">
        <v>34</v>
      </c>
      <c r="B30" s="5" t="s">
        <v>62</v>
      </c>
      <c r="C30" s="9">
        <v>23564</v>
      </c>
    </row>
    <row r="31" spans="1:3" ht="14.25">
      <c r="A31" s="4" t="s">
        <v>41</v>
      </c>
      <c r="B31" s="4" t="s">
        <v>42</v>
      </c>
      <c r="C31" s="8">
        <f>C32+C33</f>
        <v>41670</v>
      </c>
    </row>
    <row r="32" spans="1:3" ht="28.5">
      <c r="A32" s="5" t="s">
        <v>43</v>
      </c>
      <c r="B32" s="6" t="s">
        <v>101</v>
      </c>
      <c r="C32" s="9">
        <v>33748</v>
      </c>
    </row>
    <row r="33" spans="1:3" ht="15">
      <c r="A33" s="5" t="s">
        <v>40</v>
      </c>
      <c r="B33" s="5" t="s">
        <v>64</v>
      </c>
      <c r="C33" s="9">
        <v>7922</v>
      </c>
    </row>
    <row r="34" spans="1:3" ht="27">
      <c r="A34" s="4" t="s">
        <v>44</v>
      </c>
      <c r="B34" s="7" t="s">
        <v>102</v>
      </c>
      <c r="C34" s="8">
        <v>93149</v>
      </c>
    </row>
    <row r="35" spans="1:3" ht="14.25">
      <c r="A35" s="4"/>
      <c r="B35" s="4" t="s">
        <v>45</v>
      </c>
      <c r="C35" s="8">
        <f>C11+C16+C23+C31+C24+C34</f>
        <v>589506</v>
      </c>
    </row>
    <row r="36" spans="1:3" ht="15">
      <c r="A36" s="5"/>
      <c r="B36" s="5" t="s">
        <v>172</v>
      </c>
      <c r="C36" s="10">
        <f>C35*0.06</f>
        <v>35370.36</v>
      </c>
    </row>
    <row r="37" spans="1:3" ht="15">
      <c r="A37" s="5"/>
      <c r="B37" s="4" t="s">
        <v>46</v>
      </c>
      <c r="C37" s="10">
        <f>C35+C36</f>
        <v>624876.36</v>
      </c>
    </row>
    <row r="38" spans="1:3" ht="15">
      <c r="A38" s="5"/>
      <c r="B38" s="4" t="s">
        <v>162</v>
      </c>
      <c r="C38" s="10">
        <v>624876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D40"/>
    </sheetView>
  </sheetViews>
  <sheetFormatPr defaultColWidth="9.140625" defaultRowHeight="12.75"/>
  <cols>
    <col min="1" max="1" width="6.140625" style="0" customWidth="1"/>
    <col min="2" max="2" width="72.421875" style="0" customWidth="1"/>
    <col min="3" max="3" width="15.003906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163</v>
      </c>
      <c r="C2" s="2"/>
    </row>
    <row r="3" spans="1:3" ht="15">
      <c r="A3" s="1" t="s">
        <v>164</v>
      </c>
      <c r="B3" s="1"/>
      <c r="C3" s="1"/>
    </row>
    <row r="4" spans="1:3" ht="15">
      <c r="A4" s="1" t="s">
        <v>165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166</v>
      </c>
      <c r="B7" s="1"/>
      <c r="C7" s="1"/>
    </row>
    <row r="8" spans="1:3" ht="15">
      <c r="A8" s="1" t="s">
        <v>88</v>
      </c>
      <c r="B8" s="1"/>
      <c r="C8" s="1"/>
    </row>
    <row r="9" spans="1:3" ht="15">
      <c r="A9" s="1" t="s">
        <v>167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95434</v>
      </c>
    </row>
    <row r="12" spans="1:3" ht="15">
      <c r="A12" s="5" t="s">
        <v>4</v>
      </c>
      <c r="B12" s="5" t="s">
        <v>168</v>
      </c>
      <c r="C12" s="9">
        <v>88124</v>
      </c>
    </row>
    <row r="13" spans="1:3" ht="15">
      <c r="A13" s="5" t="s">
        <v>5</v>
      </c>
      <c r="B13" s="5" t="s">
        <v>6</v>
      </c>
      <c r="C13" s="9">
        <v>4220</v>
      </c>
    </row>
    <row r="14" spans="1:3" ht="15">
      <c r="A14" s="5" t="s">
        <v>7</v>
      </c>
      <c r="B14" s="5" t="s">
        <v>55</v>
      </c>
      <c r="C14" s="9">
        <v>426</v>
      </c>
    </row>
    <row r="15" spans="1:3" ht="15">
      <c r="A15" s="5" t="s">
        <v>8</v>
      </c>
      <c r="B15" s="5" t="s">
        <v>56</v>
      </c>
      <c r="C15" s="9">
        <v>2664</v>
      </c>
    </row>
    <row r="16" spans="1:3" ht="14.25">
      <c r="A16" s="4" t="s">
        <v>9</v>
      </c>
      <c r="B16" s="4" t="s">
        <v>19</v>
      </c>
      <c r="C16" s="8">
        <f>C17+C18+C19+C20+C21+C22</f>
        <v>60554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169</v>
      </c>
      <c r="C18" s="9">
        <v>8779</v>
      </c>
    </row>
    <row r="19" spans="1:3" ht="15">
      <c r="A19" s="5" t="s">
        <v>22</v>
      </c>
      <c r="B19" s="5" t="s">
        <v>59</v>
      </c>
      <c r="C19" s="9">
        <v>9304</v>
      </c>
    </row>
    <row r="20" spans="1:3" ht="15">
      <c r="A20" s="5" t="s">
        <v>23</v>
      </c>
      <c r="B20" s="5" t="s">
        <v>83</v>
      </c>
      <c r="C20" s="9">
        <v>1240</v>
      </c>
    </row>
    <row r="21" spans="1:3" ht="15">
      <c r="A21" s="5" t="s">
        <v>24</v>
      </c>
      <c r="B21" s="5" t="s">
        <v>170</v>
      </c>
      <c r="C21" s="9">
        <v>12250</v>
      </c>
    </row>
    <row r="22" spans="1:3" ht="15">
      <c r="A22" s="5" t="s">
        <v>25</v>
      </c>
      <c r="B22" s="5" t="s">
        <v>103</v>
      </c>
      <c r="C22" s="9">
        <v>592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138961</v>
      </c>
    </row>
    <row r="25" spans="1:3" ht="15">
      <c r="A25" s="5" t="s">
        <v>31</v>
      </c>
      <c r="B25" s="5" t="s">
        <v>26</v>
      </c>
      <c r="C25" s="9">
        <f>C26+C27+C28</f>
        <v>122797</v>
      </c>
    </row>
    <row r="26" spans="1:3" ht="15">
      <c r="A26" s="5" t="s">
        <v>10</v>
      </c>
      <c r="B26" s="5" t="s">
        <v>61</v>
      </c>
      <c r="C26" s="9">
        <v>64290</v>
      </c>
    </row>
    <row r="27" spans="1:3" ht="15">
      <c r="A27" s="5" t="s">
        <v>11</v>
      </c>
      <c r="B27" s="5" t="s">
        <v>13</v>
      </c>
      <c r="C27" s="9">
        <v>31779</v>
      </c>
    </row>
    <row r="28" spans="1:3" ht="15">
      <c r="A28" s="5" t="s">
        <v>12</v>
      </c>
      <c r="B28" s="5" t="s">
        <v>14</v>
      </c>
      <c r="C28" s="9">
        <v>26728</v>
      </c>
    </row>
    <row r="29" spans="1:3" ht="15">
      <c r="A29" s="5" t="s">
        <v>32</v>
      </c>
      <c r="B29" s="5" t="s">
        <v>33</v>
      </c>
      <c r="C29" s="9">
        <v>1066</v>
      </c>
    </row>
    <row r="30" spans="1:3" ht="15">
      <c r="A30" s="5" t="s">
        <v>34</v>
      </c>
      <c r="B30" s="5" t="s">
        <v>62</v>
      </c>
      <c r="C30" s="9">
        <v>15098</v>
      </c>
    </row>
    <row r="31" spans="1:3" ht="14.25">
      <c r="A31" s="4" t="s">
        <v>41</v>
      </c>
      <c r="B31" s="4" t="s">
        <v>42</v>
      </c>
      <c r="C31" s="8">
        <f>C32+C33</f>
        <v>26721</v>
      </c>
    </row>
    <row r="32" spans="1:3" ht="28.5">
      <c r="A32" s="5" t="s">
        <v>43</v>
      </c>
      <c r="B32" s="6" t="s">
        <v>101</v>
      </c>
      <c r="C32" s="9">
        <v>21623</v>
      </c>
    </row>
    <row r="33" spans="1:3" ht="15">
      <c r="A33" s="5" t="s">
        <v>40</v>
      </c>
      <c r="B33" s="5" t="s">
        <v>64</v>
      </c>
      <c r="C33" s="9">
        <v>5098</v>
      </c>
    </row>
    <row r="34" spans="1:3" ht="29.25" customHeight="1">
      <c r="A34" s="4" t="s">
        <v>44</v>
      </c>
      <c r="B34" s="7" t="s">
        <v>102</v>
      </c>
      <c r="C34" s="8">
        <v>59684</v>
      </c>
    </row>
    <row r="35" spans="1:3" ht="14.25">
      <c r="A35" s="4"/>
      <c r="B35" s="4" t="s">
        <v>45</v>
      </c>
      <c r="C35" s="8">
        <f>C11+C16+C23+C31+C24+C34</f>
        <v>381354</v>
      </c>
    </row>
    <row r="36" spans="1:3" ht="15">
      <c r="A36" s="5"/>
      <c r="B36" s="5" t="s">
        <v>172</v>
      </c>
      <c r="C36" s="10">
        <f>C35*0.06</f>
        <v>22881.239999999998</v>
      </c>
    </row>
    <row r="37" spans="1:3" ht="15">
      <c r="A37" s="5"/>
      <c r="B37" s="4" t="s">
        <v>46</v>
      </c>
      <c r="C37" s="10">
        <f>C35+C36</f>
        <v>404235.24</v>
      </c>
    </row>
    <row r="38" spans="1:3" ht="15">
      <c r="A38" s="5"/>
      <c r="B38" s="4" t="s">
        <v>171</v>
      </c>
      <c r="C38" s="10">
        <v>400378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D40"/>
    </sheetView>
  </sheetViews>
  <sheetFormatPr defaultColWidth="9.140625" defaultRowHeight="12.75"/>
  <cols>
    <col min="1" max="1" width="6.8515625" style="0" customWidth="1"/>
    <col min="2" max="2" width="68.00390625" style="0" customWidth="1"/>
    <col min="3" max="3" width="14.85156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174</v>
      </c>
      <c r="C2" s="2"/>
    </row>
    <row r="3" spans="1:3" ht="15">
      <c r="A3" s="1" t="s">
        <v>175</v>
      </c>
      <c r="B3" s="1"/>
      <c r="C3" s="1"/>
    </row>
    <row r="4" spans="1:3" ht="15">
      <c r="A4" s="1" t="s">
        <v>165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95</v>
      </c>
      <c r="B7" s="1"/>
      <c r="C7" s="1"/>
    </row>
    <row r="8" spans="1:3" ht="15">
      <c r="A8" s="1" t="s">
        <v>176</v>
      </c>
      <c r="B8" s="1"/>
      <c r="C8" s="1"/>
    </row>
    <row r="9" spans="1:3" ht="15">
      <c r="A9" s="1" t="s">
        <v>177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71641</v>
      </c>
    </row>
    <row r="12" spans="1:3" ht="15">
      <c r="A12" s="5" t="s">
        <v>4</v>
      </c>
      <c r="B12" s="5" t="s">
        <v>178</v>
      </c>
      <c r="C12" s="9">
        <v>65438</v>
      </c>
    </row>
    <row r="13" spans="1:3" ht="15">
      <c r="A13" s="5" t="s">
        <v>5</v>
      </c>
      <c r="B13" s="5" t="s">
        <v>6</v>
      </c>
      <c r="C13" s="9">
        <v>3134</v>
      </c>
    </row>
    <row r="14" spans="1:3" ht="15">
      <c r="A14" s="5" t="s">
        <v>7</v>
      </c>
      <c r="B14" s="5" t="s">
        <v>55</v>
      </c>
      <c r="C14" s="9">
        <v>423</v>
      </c>
    </row>
    <row r="15" spans="1:3" ht="15">
      <c r="A15" s="5" t="s">
        <v>8</v>
      </c>
      <c r="B15" s="5" t="s">
        <v>56</v>
      </c>
      <c r="C15" s="9">
        <v>2646</v>
      </c>
    </row>
    <row r="16" spans="1:3" ht="14.25">
      <c r="A16" s="4" t="s">
        <v>9</v>
      </c>
      <c r="B16" s="4" t="s">
        <v>19</v>
      </c>
      <c r="C16" s="8">
        <f>C17+C18+C19+C20+C21+C22</f>
        <v>59878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179</v>
      </c>
      <c r="C18" s="9">
        <v>8600</v>
      </c>
    </row>
    <row r="19" spans="1:3" ht="15">
      <c r="A19" s="5" t="s">
        <v>22</v>
      </c>
      <c r="B19" s="5" t="s">
        <v>59</v>
      </c>
      <c r="C19" s="9">
        <v>8811</v>
      </c>
    </row>
    <row r="20" spans="1:3" ht="15">
      <c r="A20" s="5" t="s">
        <v>23</v>
      </c>
      <c r="B20" s="5" t="s">
        <v>83</v>
      </c>
      <c r="C20" s="9">
        <v>1240</v>
      </c>
    </row>
    <row r="21" spans="1:3" ht="15">
      <c r="A21" s="5" t="s">
        <v>24</v>
      </c>
      <c r="B21" s="5" t="s">
        <v>170</v>
      </c>
      <c r="C21" s="9">
        <v>12250</v>
      </c>
    </row>
    <row r="22" spans="1:3" ht="15">
      <c r="A22" s="5" t="s">
        <v>25</v>
      </c>
      <c r="B22" s="5" t="s">
        <v>103</v>
      </c>
      <c r="C22" s="9">
        <v>588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157822</v>
      </c>
    </row>
    <row r="25" spans="1:3" ht="15">
      <c r="A25" s="5" t="s">
        <v>31</v>
      </c>
      <c r="B25" s="5" t="s">
        <v>26</v>
      </c>
      <c r="C25" s="9">
        <f>C26+C27+C28</f>
        <v>141767</v>
      </c>
    </row>
    <row r="26" spans="1:3" ht="15">
      <c r="A26" s="5" t="s">
        <v>10</v>
      </c>
      <c r="B26" s="5" t="s">
        <v>61</v>
      </c>
      <c r="C26" s="9">
        <v>83475</v>
      </c>
    </row>
    <row r="27" spans="1:3" ht="15">
      <c r="A27" s="5" t="s">
        <v>11</v>
      </c>
      <c r="B27" s="5" t="s">
        <v>13</v>
      </c>
      <c r="C27" s="9">
        <v>31564</v>
      </c>
    </row>
    <row r="28" spans="1:3" ht="15">
      <c r="A28" s="5" t="s">
        <v>12</v>
      </c>
      <c r="B28" s="5" t="s">
        <v>14</v>
      </c>
      <c r="C28" s="9">
        <v>26728</v>
      </c>
    </row>
    <row r="29" spans="1:3" ht="15">
      <c r="A29" s="5" t="s">
        <v>32</v>
      </c>
      <c r="B29" s="5" t="s">
        <v>33</v>
      </c>
      <c r="C29" s="9">
        <v>1059</v>
      </c>
    </row>
    <row r="30" spans="1:3" ht="15">
      <c r="A30" s="5" t="s">
        <v>34</v>
      </c>
      <c r="B30" s="5" t="s">
        <v>62</v>
      </c>
      <c r="C30" s="9">
        <v>14996</v>
      </c>
    </row>
    <row r="31" spans="1:3" ht="14.25">
      <c r="A31" s="4" t="s">
        <v>41</v>
      </c>
      <c r="B31" s="4" t="s">
        <v>42</v>
      </c>
      <c r="C31" s="8">
        <f>C32+C33</f>
        <v>26542</v>
      </c>
    </row>
    <row r="32" spans="1:3" ht="28.5">
      <c r="A32" s="5" t="s">
        <v>43</v>
      </c>
      <c r="B32" s="6" t="s">
        <v>101</v>
      </c>
      <c r="C32" s="9">
        <v>21477</v>
      </c>
    </row>
    <row r="33" spans="1:3" ht="15">
      <c r="A33" s="5" t="s">
        <v>40</v>
      </c>
      <c r="B33" s="5" t="s">
        <v>64</v>
      </c>
      <c r="C33" s="9">
        <v>5065</v>
      </c>
    </row>
    <row r="34" spans="1:3" ht="39.75">
      <c r="A34" s="4" t="s">
        <v>44</v>
      </c>
      <c r="B34" s="7" t="s">
        <v>102</v>
      </c>
      <c r="C34" s="8">
        <v>59280</v>
      </c>
    </row>
    <row r="35" spans="1:3" ht="14.25">
      <c r="A35" s="4"/>
      <c r="B35" s="4" t="s">
        <v>45</v>
      </c>
      <c r="C35" s="8">
        <f>C11+C16+C23+C31+C24+C34</f>
        <v>375163</v>
      </c>
    </row>
    <row r="36" spans="1:3" ht="15">
      <c r="A36" s="5"/>
      <c r="B36" s="5" t="s">
        <v>172</v>
      </c>
      <c r="C36" s="10">
        <f>C35*0.06</f>
        <v>22509.78</v>
      </c>
    </row>
    <row r="37" spans="1:3" ht="15">
      <c r="A37" s="5"/>
      <c r="B37" s="4" t="s">
        <v>46</v>
      </c>
      <c r="C37" s="10">
        <f>C35+C36</f>
        <v>397672.78</v>
      </c>
    </row>
    <row r="38" spans="1:3" ht="15">
      <c r="A38" s="5"/>
      <c r="B38" s="4" t="s">
        <v>180</v>
      </c>
      <c r="C38" s="10">
        <v>397673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D40"/>
    </sheetView>
  </sheetViews>
  <sheetFormatPr defaultColWidth="9.140625" defaultRowHeight="12.75"/>
  <cols>
    <col min="1" max="1" width="6.421875" style="0" customWidth="1"/>
    <col min="2" max="2" width="71.8515625" style="0" customWidth="1"/>
    <col min="3" max="3" width="15.574218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181</v>
      </c>
      <c r="C2" s="2"/>
    </row>
    <row r="3" spans="1:3" ht="15">
      <c r="A3" s="1" t="s">
        <v>182</v>
      </c>
      <c r="B3" s="1"/>
      <c r="C3" s="1"/>
    </row>
    <row r="4" spans="1:3" ht="15">
      <c r="A4" s="1" t="s">
        <v>165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95</v>
      </c>
      <c r="B7" s="1"/>
      <c r="C7" s="1"/>
    </row>
    <row r="8" spans="1:3" ht="15">
      <c r="A8" s="1" t="s">
        <v>183</v>
      </c>
      <c r="B8" s="1"/>
      <c r="C8" s="1"/>
    </row>
    <row r="9" spans="1:3" ht="15">
      <c r="A9" s="1" t="s">
        <v>184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78072</v>
      </c>
    </row>
    <row r="12" spans="1:3" ht="15">
      <c r="A12" s="5" t="s">
        <v>4</v>
      </c>
      <c r="B12" s="5" t="s">
        <v>185</v>
      </c>
      <c r="C12" s="9">
        <v>71546</v>
      </c>
    </row>
    <row r="13" spans="1:3" ht="15">
      <c r="A13" s="5" t="s">
        <v>5</v>
      </c>
      <c r="B13" s="5" t="s">
        <v>6</v>
      </c>
      <c r="C13" s="9">
        <v>3426</v>
      </c>
    </row>
    <row r="14" spans="1:3" ht="15">
      <c r="A14" s="5" t="s">
        <v>7</v>
      </c>
      <c r="B14" s="5" t="s">
        <v>55</v>
      </c>
      <c r="C14" s="9">
        <v>428</v>
      </c>
    </row>
    <row r="15" spans="1:3" ht="15">
      <c r="A15" s="5" t="s">
        <v>8</v>
      </c>
      <c r="B15" s="5" t="s">
        <v>56</v>
      </c>
      <c r="C15" s="9">
        <v>2672</v>
      </c>
    </row>
    <row r="16" spans="1:3" ht="14.25">
      <c r="A16" s="4" t="s">
        <v>9</v>
      </c>
      <c r="B16" s="4" t="s">
        <v>19</v>
      </c>
      <c r="C16" s="8">
        <f>C17+C18+C19+C20+C21+C22</f>
        <v>60691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186</v>
      </c>
      <c r="C18" s="9">
        <v>7592</v>
      </c>
    </row>
    <row r="19" spans="1:3" ht="15">
      <c r="A19" s="5" t="s">
        <v>22</v>
      </c>
      <c r="B19" s="5" t="s">
        <v>59</v>
      </c>
      <c r="C19" s="9">
        <v>10615</v>
      </c>
    </row>
    <row r="20" spans="1:3" ht="15">
      <c r="A20" s="5" t="s">
        <v>23</v>
      </c>
      <c r="B20" s="5" t="s">
        <v>187</v>
      </c>
      <c r="C20" s="9">
        <v>1251</v>
      </c>
    </row>
    <row r="21" spans="1:3" ht="15">
      <c r="A21" s="5" t="s">
        <v>24</v>
      </c>
      <c r="B21" s="5" t="s">
        <v>170</v>
      </c>
      <c r="C21" s="9">
        <v>12250</v>
      </c>
    </row>
    <row r="22" spans="1:3" ht="15">
      <c r="A22" s="5" t="s">
        <v>25</v>
      </c>
      <c r="B22" s="5" t="s">
        <v>103</v>
      </c>
      <c r="C22" s="9">
        <v>594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153374</v>
      </c>
    </row>
    <row r="25" spans="1:3" ht="15">
      <c r="A25" s="5" t="s">
        <v>31</v>
      </c>
      <c r="B25" s="5" t="s">
        <v>26</v>
      </c>
      <c r="C25" s="9">
        <f>C26+C27+C28</f>
        <v>137164</v>
      </c>
    </row>
    <row r="26" spans="1:3" ht="15">
      <c r="A26" s="5" t="s">
        <v>10</v>
      </c>
      <c r="B26" s="5" t="s">
        <v>61</v>
      </c>
      <c r="C26" s="9">
        <v>78482</v>
      </c>
    </row>
    <row r="27" spans="1:3" ht="15">
      <c r="A27" s="5" t="s">
        <v>11</v>
      </c>
      <c r="B27" s="5" t="s">
        <v>13</v>
      </c>
      <c r="C27" s="9">
        <v>31868</v>
      </c>
    </row>
    <row r="28" spans="1:3" ht="15">
      <c r="A28" s="5" t="s">
        <v>12</v>
      </c>
      <c r="B28" s="5" t="s">
        <v>14</v>
      </c>
      <c r="C28" s="9">
        <v>26814</v>
      </c>
    </row>
    <row r="29" spans="1:3" ht="15">
      <c r="A29" s="5" t="s">
        <v>32</v>
      </c>
      <c r="B29" s="5" t="s">
        <v>33</v>
      </c>
      <c r="C29" s="9">
        <v>1069</v>
      </c>
    </row>
    <row r="30" spans="1:3" ht="15">
      <c r="A30" s="5" t="s">
        <v>34</v>
      </c>
      <c r="B30" s="5" t="s">
        <v>62</v>
      </c>
      <c r="C30" s="9">
        <v>15141</v>
      </c>
    </row>
    <row r="31" spans="1:3" ht="14.25">
      <c r="A31" s="4" t="s">
        <v>41</v>
      </c>
      <c r="B31" s="4" t="s">
        <v>42</v>
      </c>
      <c r="C31" s="8">
        <f>C32+C33</f>
        <v>26797</v>
      </c>
    </row>
    <row r="32" spans="1:3" ht="28.5">
      <c r="A32" s="5" t="s">
        <v>43</v>
      </c>
      <c r="B32" s="6" t="s">
        <v>101</v>
      </c>
      <c r="C32" s="9">
        <v>21685</v>
      </c>
    </row>
    <row r="33" spans="1:3" ht="15">
      <c r="A33" s="5" t="s">
        <v>40</v>
      </c>
      <c r="B33" s="5" t="s">
        <v>64</v>
      </c>
      <c r="C33" s="9">
        <v>5112</v>
      </c>
    </row>
    <row r="34" spans="1:3" ht="27">
      <c r="A34" s="4" t="s">
        <v>44</v>
      </c>
      <c r="B34" s="7" t="s">
        <v>102</v>
      </c>
      <c r="C34" s="8">
        <v>59853</v>
      </c>
    </row>
    <row r="35" spans="1:3" ht="14.25">
      <c r="A35" s="4"/>
      <c r="B35" s="4" t="s">
        <v>45</v>
      </c>
      <c r="C35" s="8">
        <f>C11+C16+C23+C31+C24+C34</f>
        <v>378787</v>
      </c>
    </row>
    <row r="36" spans="1:3" ht="15">
      <c r="A36" s="5"/>
      <c r="B36" s="5" t="s">
        <v>172</v>
      </c>
      <c r="C36" s="10">
        <f>C35*0.06</f>
        <v>22727.219999999998</v>
      </c>
    </row>
    <row r="37" spans="1:3" ht="15">
      <c r="A37" s="5"/>
      <c r="B37" s="4" t="s">
        <v>46</v>
      </c>
      <c r="C37" s="10">
        <f>C35+C36</f>
        <v>401514.22</v>
      </c>
    </row>
    <row r="38" spans="1:3" ht="15">
      <c r="A38" s="5"/>
      <c r="B38" s="4" t="s">
        <v>188</v>
      </c>
      <c r="C38" s="10">
        <v>401514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71.8515625" style="0" customWidth="1"/>
    <col min="3" max="3" width="14.4218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189</v>
      </c>
      <c r="C2" s="2"/>
    </row>
    <row r="3" spans="1:3" ht="15">
      <c r="A3" s="1" t="s">
        <v>190</v>
      </c>
      <c r="B3" s="1"/>
      <c r="C3" s="1"/>
    </row>
    <row r="4" spans="1:3" ht="15">
      <c r="A4" s="1" t="s">
        <v>165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191</v>
      </c>
      <c r="B7" s="1"/>
      <c r="C7" s="1"/>
    </row>
    <row r="8" spans="1:3" ht="15">
      <c r="A8" s="1" t="s">
        <v>192</v>
      </c>
      <c r="B8" s="1"/>
      <c r="C8" s="1"/>
    </row>
    <row r="9" spans="1:3" ht="15">
      <c r="A9" s="1" t="s">
        <v>193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121014</v>
      </c>
    </row>
    <row r="12" spans="1:3" ht="15">
      <c r="A12" s="5" t="s">
        <v>4</v>
      </c>
      <c r="B12" s="5" t="s">
        <v>194</v>
      </c>
      <c r="C12" s="9">
        <v>112554</v>
      </c>
    </row>
    <row r="13" spans="1:3" ht="15">
      <c r="A13" s="5" t="s">
        <v>5</v>
      </c>
      <c r="B13" s="5" t="s">
        <v>6</v>
      </c>
      <c r="C13" s="9">
        <v>5390</v>
      </c>
    </row>
    <row r="14" spans="1:3" ht="15">
      <c r="A14" s="5" t="s">
        <v>7</v>
      </c>
      <c r="B14" s="5" t="s">
        <v>55</v>
      </c>
      <c r="C14" s="9">
        <v>423</v>
      </c>
    </row>
    <row r="15" spans="1:3" ht="15">
      <c r="A15" s="5" t="s">
        <v>8</v>
      </c>
      <c r="B15" s="5" t="s">
        <v>56</v>
      </c>
      <c r="C15" s="9">
        <v>2647</v>
      </c>
    </row>
    <row r="16" spans="1:3" ht="14.25">
      <c r="A16" s="4" t="s">
        <v>9</v>
      </c>
      <c r="B16" s="4" t="s">
        <v>19</v>
      </c>
      <c r="C16" s="8">
        <f>C17+C18+C19+C20+C21+C22</f>
        <v>50010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186</v>
      </c>
      <c r="C18" s="9">
        <v>7592</v>
      </c>
    </row>
    <row r="19" spans="1:3" ht="15">
      <c r="A19" s="5" t="s">
        <v>22</v>
      </c>
      <c r="B19" s="5" t="s">
        <v>59</v>
      </c>
      <c r="C19" s="9">
        <v>12151</v>
      </c>
    </row>
    <row r="20" spans="1:3" ht="15">
      <c r="A20" s="5" t="s">
        <v>23</v>
      </c>
      <c r="B20" s="5" t="s">
        <v>195</v>
      </c>
      <c r="C20" s="9">
        <v>1290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588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118356</v>
      </c>
    </row>
    <row r="25" spans="1:3" ht="15">
      <c r="A25" s="5" t="s">
        <v>31</v>
      </c>
      <c r="B25" s="5" t="s">
        <v>26</v>
      </c>
      <c r="C25" s="9">
        <f>C26+C27+C28</f>
        <v>102299</v>
      </c>
    </row>
    <row r="26" spans="1:3" ht="15">
      <c r="A26" s="5" t="s">
        <v>10</v>
      </c>
      <c r="B26" s="5" t="s">
        <v>61</v>
      </c>
      <c r="C26" s="9">
        <v>43614</v>
      </c>
    </row>
    <row r="27" spans="1:3" ht="15">
      <c r="A27" s="5" t="s">
        <v>11</v>
      </c>
      <c r="B27" s="5" t="s">
        <v>13</v>
      </c>
      <c r="C27" s="9">
        <v>31568</v>
      </c>
    </row>
    <row r="28" spans="1:3" ht="15">
      <c r="A28" s="5" t="s">
        <v>12</v>
      </c>
      <c r="B28" s="5" t="s">
        <v>14</v>
      </c>
      <c r="C28" s="9">
        <v>27117</v>
      </c>
    </row>
    <row r="29" spans="1:3" ht="15">
      <c r="A29" s="5" t="s">
        <v>32</v>
      </c>
      <c r="B29" s="5" t="s">
        <v>33</v>
      </c>
      <c r="C29" s="9">
        <v>1059</v>
      </c>
    </row>
    <row r="30" spans="1:3" ht="15">
      <c r="A30" s="5" t="s">
        <v>34</v>
      </c>
      <c r="B30" s="5" t="s">
        <v>62</v>
      </c>
      <c r="C30" s="9">
        <v>14998</v>
      </c>
    </row>
    <row r="31" spans="1:3" ht="14.25">
      <c r="A31" s="4" t="s">
        <v>41</v>
      </c>
      <c r="B31" s="4" t="s">
        <v>42</v>
      </c>
      <c r="C31" s="8">
        <f>C32+C33</f>
        <v>26546</v>
      </c>
    </row>
    <row r="32" spans="1:3" ht="28.5" customHeight="1">
      <c r="A32" s="5" t="s">
        <v>43</v>
      </c>
      <c r="B32" s="6" t="s">
        <v>101</v>
      </c>
      <c r="C32" s="9">
        <v>21480</v>
      </c>
    </row>
    <row r="33" spans="1:3" ht="15">
      <c r="A33" s="5" t="s">
        <v>40</v>
      </c>
      <c r="B33" s="5" t="s">
        <v>64</v>
      </c>
      <c r="C33" s="9">
        <v>5066</v>
      </c>
    </row>
    <row r="34" spans="1:3" ht="27" customHeight="1">
      <c r="A34" s="4" t="s">
        <v>44</v>
      </c>
      <c r="B34" s="7" t="s">
        <v>102</v>
      </c>
      <c r="C34" s="8">
        <v>59288</v>
      </c>
    </row>
    <row r="35" spans="1:3" ht="14.25">
      <c r="A35" s="4"/>
      <c r="B35" s="4" t="s">
        <v>45</v>
      </c>
      <c r="C35" s="8">
        <f>C11+C16+C23+C31+C24+C34</f>
        <v>375214</v>
      </c>
    </row>
    <row r="36" spans="1:3" ht="15">
      <c r="A36" s="5"/>
      <c r="B36" s="5" t="s">
        <v>172</v>
      </c>
      <c r="C36" s="10">
        <f>C35*0.06</f>
        <v>22512.84</v>
      </c>
    </row>
    <row r="37" spans="1:3" ht="15">
      <c r="A37" s="5"/>
      <c r="B37" s="4" t="s">
        <v>46</v>
      </c>
      <c r="C37" s="10">
        <f>C35+C36</f>
        <v>397726.84</v>
      </c>
    </row>
    <row r="38" spans="1:3" ht="15">
      <c r="A38" s="5"/>
      <c r="B38" s="4" t="s">
        <v>196</v>
      </c>
      <c r="C38" s="10">
        <v>397727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D40"/>
    </sheetView>
  </sheetViews>
  <sheetFormatPr defaultColWidth="9.140625" defaultRowHeight="12.75"/>
  <cols>
    <col min="1" max="1" width="5.8515625" style="0" customWidth="1"/>
    <col min="2" max="2" width="74.7109375" style="0" customWidth="1"/>
    <col min="3" max="3" width="14.281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197</v>
      </c>
      <c r="C2" s="2"/>
    </row>
    <row r="3" spans="1:3" ht="15">
      <c r="A3" s="1" t="s">
        <v>201</v>
      </c>
      <c r="B3" s="1"/>
      <c r="C3" s="1"/>
    </row>
    <row r="4" spans="1:3" ht="15">
      <c r="A4" s="1" t="s">
        <v>146</v>
      </c>
      <c r="B4" s="1"/>
      <c r="C4" s="1"/>
    </row>
    <row r="5" spans="1:3" ht="15">
      <c r="A5" s="1" t="s">
        <v>39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36</v>
      </c>
      <c r="B7" s="1"/>
      <c r="C7" s="1"/>
    </row>
    <row r="8" spans="1:3" ht="15">
      <c r="A8" s="1" t="s">
        <v>198</v>
      </c>
      <c r="B8" s="1"/>
      <c r="C8" s="1"/>
    </row>
    <row r="9" spans="1:3" ht="15">
      <c r="A9" s="1" t="s">
        <v>199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59757</v>
      </c>
    </row>
    <row r="12" spans="1:3" ht="15">
      <c r="A12" s="5" t="s">
        <v>4</v>
      </c>
      <c r="B12" s="5" t="s">
        <v>200</v>
      </c>
      <c r="C12" s="9">
        <v>54096</v>
      </c>
    </row>
    <row r="13" spans="1:3" ht="15">
      <c r="A13" s="5" t="s">
        <v>5</v>
      </c>
      <c r="B13" s="5" t="s">
        <v>6</v>
      </c>
      <c r="C13" s="9">
        <v>2590</v>
      </c>
    </row>
    <row r="14" spans="1:3" ht="15">
      <c r="A14" s="5" t="s">
        <v>7</v>
      </c>
      <c r="B14" s="5" t="s">
        <v>55</v>
      </c>
      <c r="C14" s="9">
        <v>423</v>
      </c>
    </row>
    <row r="15" spans="1:3" ht="15">
      <c r="A15" s="5" t="s">
        <v>8</v>
      </c>
      <c r="B15" s="5" t="s">
        <v>56</v>
      </c>
      <c r="C15" s="9">
        <v>2648</v>
      </c>
    </row>
    <row r="16" spans="1:3" ht="14.25">
      <c r="A16" s="4" t="s">
        <v>9</v>
      </c>
      <c r="B16" s="4" t="s">
        <v>19</v>
      </c>
      <c r="C16" s="8">
        <f>C17+C18+C19+C20+C21+C22</f>
        <v>44273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202</v>
      </c>
      <c r="C18" s="9">
        <v>7881</v>
      </c>
    </row>
    <row r="19" spans="1:3" ht="15">
      <c r="A19" s="5" t="s">
        <v>22</v>
      </c>
      <c r="B19" s="5" t="s">
        <v>59</v>
      </c>
      <c r="C19" s="9">
        <v>6163</v>
      </c>
    </row>
    <row r="20" spans="1:3" ht="15">
      <c r="A20" s="5" t="s">
        <v>23</v>
      </c>
      <c r="B20" s="5" t="s">
        <v>203</v>
      </c>
      <c r="C20" s="9">
        <v>1252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588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185449</v>
      </c>
    </row>
    <row r="25" spans="1:3" ht="15">
      <c r="A25" s="5" t="s">
        <v>31</v>
      </c>
      <c r="B25" s="5" t="s">
        <v>26</v>
      </c>
      <c r="C25" s="9">
        <f>C26+C27+C28</f>
        <v>169384</v>
      </c>
    </row>
    <row r="26" spans="1:3" ht="15">
      <c r="A26" s="5" t="s">
        <v>10</v>
      </c>
      <c r="B26" s="5" t="s">
        <v>61</v>
      </c>
      <c r="C26" s="9">
        <v>111011</v>
      </c>
    </row>
    <row r="27" spans="1:3" ht="15">
      <c r="A27" s="5" t="s">
        <v>11</v>
      </c>
      <c r="B27" s="5" t="s">
        <v>13</v>
      </c>
      <c r="C27" s="9">
        <v>31583</v>
      </c>
    </row>
    <row r="28" spans="1:3" ht="15">
      <c r="A28" s="5" t="s">
        <v>12</v>
      </c>
      <c r="B28" s="5" t="s">
        <v>14</v>
      </c>
      <c r="C28" s="9">
        <v>26790</v>
      </c>
    </row>
    <row r="29" spans="1:3" ht="15">
      <c r="A29" s="5" t="s">
        <v>32</v>
      </c>
      <c r="B29" s="5" t="s">
        <v>33</v>
      </c>
      <c r="C29" s="9">
        <v>1059</v>
      </c>
    </row>
    <row r="30" spans="1:3" ht="15">
      <c r="A30" s="5" t="s">
        <v>34</v>
      </c>
      <c r="B30" s="5" t="s">
        <v>62</v>
      </c>
      <c r="C30" s="9">
        <v>15006</v>
      </c>
    </row>
    <row r="31" spans="1:3" ht="14.25">
      <c r="A31" s="4" t="s">
        <v>41</v>
      </c>
      <c r="B31" s="4" t="s">
        <v>42</v>
      </c>
      <c r="C31" s="8">
        <f>C32+C33</f>
        <v>26597</v>
      </c>
    </row>
    <row r="32" spans="1:3" ht="28.5">
      <c r="A32" s="5" t="s">
        <v>43</v>
      </c>
      <c r="B32" s="6" t="s">
        <v>101</v>
      </c>
      <c r="C32" s="9">
        <v>21490</v>
      </c>
    </row>
    <row r="33" spans="1:3" ht="15">
      <c r="A33" s="5" t="s">
        <v>40</v>
      </c>
      <c r="B33" s="5" t="s">
        <v>64</v>
      </c>
      <c r="C33" s="9">
        <v>5107</v>
      </c>
    </row>
    <row r="34" spans="1:3" ht="27">
      <c r="A34" s="4" t="s">
        <v>44</v>
      </c>
      <c r="B34" s="7" t="s">
        <v>102</v>
      </c>
      <c r="C34" s="8">
        <v>59317</v>
      </c>
    </row>
    <row r="35" spans="1:3" ht="14.25">
      <c r="A35" s="4"/>
      <c r="B35" s="4" t="s">
        <v>45</v>
      </c>
      <c r="C35" s="8">
        <f>C11+C16+C23+C31+C24+C34</f>
        <v>375393</v>
      </c>
    </row>
    <row r="36" spans="1:3" ht="15">
      <c r="A36" s="5"/>
      <c r="B36" s="5" t="s">
        <v>172</v>
      </c>
      <c r="C36" s="10">
        <f>C35*0.06</f>
        <v>22523.579999999998</v>
      </c>
    </row>
    <row r="37" spans="1:3" ht="15">
      <c r="A37" s="5"/>
      <c r="B37" s="4" t="s">
        <v>46</v>
      </c>
      <c r="C37" s="10">
        <f>C35+C36</f>
        <v>397916.58</v>
      </c>
    </row>
    <row r="38" spans="1:3" ht="15">
      <c r="A38" s="5"/>
      <c r="B38" s="4" t="s">
        <v>204</v>
      </c>
      <c r="C38" s="10">
        <v>397917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D40"/>
    </sheetView>
  </sheetViews>
  <sheetFormatPr defaultColWidth="9.140625" defaultRowHeight="12.75"/>
  <cols>
    <col min="1" max="1" width="5.57421875" style="0" customWidth="1"/>
    <col min="2" max="2" width="75.7109375" style="0" customWidth="1"/>
    <col min="3" max="3" width="14.4218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205</v>
      </c>
      <c r="C2" s="2"/>
    </row>
    <row r="3" spans="1:3" ht="15">
      <c r="A3" s="1" t="s">
        <v>206</v>
      </c>
      <c r="B3" s="1"/>
      <c r="C3" s="1"/>
    </row>
    <row r="4" spans="1:3" ht="15">
      <c r="A4" s="1" t="s">
        <v>146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36</v>
      </c>
      <c r="B7" s="1"/>
      <c r="C7" s="1"/>
    </row>
    <row r="8" spans="1:3" ht="15">
      <c r="A8" s="1" t="s">
        <v>207</v>
      </c>
      <c r="B8" s="1"/>
      <c r="C8" s="1"/>
    </row>
    <row r="9" spans="1:3" ht="15">
      <c r="A9" s="1" t="s">
        <v>208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58839</v>
      </c>
    </row>
    <row r="12" spans="1:3" ht="15">
      <c r="A12" s="5" t="s">
        <v>4</v>
      </c>
      <c r="B12" s="5" t="s">
        <v>209</v>
      </c>
      <c r="C12" s="9">
        <v>53223</v>
      </c>
    </row>
    <row r="13" spans="1:3" ht="15">
      <c r="A13" s="5" t="s">
        <v>5</v>
      </c>
      <c r="B13" s="5" t="s">
        <v>6</v>
      </c>
      <c r="C13" s="9">
        <v>2548</v>
      </c>
    </row>
    <row r="14" spans="1:3" ht="15">
      <c r="A14" s="5" t="s">
        <v>7</v>
      </c>
      <c r="B14" s="5" t="s">
        <v>55</v>
      </c>
      <c r="C14" s="9">
        <v>423</v>
      </c>
    </row>
    <row r="15" spans="1:3" ht="15">
      <c r="A15" s="5" t="s">
        <v>8</v>
      </c>
      <c r="B15" s="5" t="s">
        <v>56</v>
      </c>
      <c r="C15" s="9">
        <v>2645</v>
      </c>
    </row>
    <row r="16" spans="1:3" ht="14.25">
      <c r="A16" s="4" t="s">
        <v>9</v>
      </c>
      <c r="B16" s="4" t="s">
        <v>19</v>
      </c>
      <c r="C16" s="8">
        <f>C17+C18+C19+C20+C21+C22</f>
        <v>48684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202</v>
      </c>
      <c r="C18" s="9">
        <v>7881</v>
      </c>
    </row>
    <row r="19" spans="1:3" ht="15">
      <c r="A19" s="5" t="s">
        <v>22</v>
      </c>
      <c r="B19" s="5" t="s">
        <v>59</v>
      </c>
      <c r="C19" s="9">
        <v>10585</v>
      </c>
    </row>
    <row r="20" spans="1:3" ht="15">
      <c r="A20" s="5" t="s">
        <v>23</v>
      </c>
      <c r="B20" s="5" t="s">
        <v>210</v>
      </c>
      <c r="C20" s="9">
        <v>1241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588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181651</v>
      </c>
    </row>
    <row r="25" spans="1:3" ht="15">
      <c r="A25" s="5" t="s">
        <v>31</v>
      </c>
      <c r="B25" s="5" t="s">
        <v>26</v>
      </c>
      <c r="C25" s="9">
        <f>C26+C27+C28</f>
        <v>165603</v>
      </c>
    </row>
    <row r="26" spans="1:3" ht="15">
      <c r="A26" s="5" t="s">
        <v>10</v>
      </c>
      <c r="B26" s="5" t="s">
        <v>61</v>
      </c>
      <c r="C26" s="9">
        <v>107348</v>
      </c>
    </row>
    <row r="27" spans="1:3" ht="15">
      <c r="A27" s="5" t="s">
        <v>11</v>
      </c>
      <c r="B27" s="5" t="s">
        <v>13</v>
      </c>
      <c r="C27" s="9">
        <v>31550</v>
      </c>
    </row>
    <row r="28" spans="1:3" ht="15">
      <c r="A28" s="5" t="s">
        <v>12</v>
      </c>
      <c r="B28" s="5" t="s">
        <v>14</v>
      </c>
      <c r="C28" s="9">
        <v>26705</v>
      </c>
    </row>
    <row r="29" spans="1:3" ht="15">
      <c r="A29" s="5" t="s">
        <v>32</v>
      </c>
      <c r="B29" s="5" t="s">
        <v>33</v>
      </c>
      <c r="C29" s="9">
        <v>1058</v>
      </c>
    </row>
    <row r="30" spans="1:3" ht="15">
      <c r="A30" s="5" t="s">
        <v>34</v>
      </c>
      <c r="B30" s="5" t="s">
        <v>62</v>
      </c>
      <c r="C30" s="9">
        <v>14990</v>
      </c>
    </row>
    <row r="31" spans="1:3" ht="14.25">
      <c r="A31" s="4" t="s">
        <v>41</v>
      </c>
      <c r="B31" s="4" t="s">
        <v>42</v>
      </c>
      <c r="C31" s="8">
        <f>C32+C33</f>
        <v>26569</v>
      </c>
    </row>
    <row r="32" spans="1:3" ht="28.5">
      <c r="A32" s="5" t="s">
        <v>43</v>
      </c>
      <c r="B32" s="6" t="s">
        <v>101</v>
      </c>
      <c r="C32" s="9">
        <v>21468</v>
      </c>
    </row>
    <row r="33" spans="1:3" ht="15">
      <c r="A33" s="5" t="s">
        <v>40</v>
      </c>
      <c r="B33" s="5" t="s">
        <v>64</v>
      </c>
      <c r="C33" s="9">
        <v>5101</v>
      </c>
    </row>
    <row r="34" spans="1:3" ht="27">
      <c r="A34" s="4" t="s">
        <v>44</v>
      </c>
      <c r="B34" s="7" t="s">
        <v>102</v>
      </c>
      <c r="C34" s="8">
        <v>59254</v>
      </c>
    </row>
    <row r="35" spans="1:3" ht="14.25">
      <c r="A35" s="4"/>
      <c r="B35" s="4" t="s">
        <v>45</v>
      </c>
      <c r="C35" s="8">
        <f>C11+C16+C23+C31+C24+C34</f>
        <v>374997</v>
      </c>
    </row>
    <row r="36" spans="1:3" ht="15">
      <c r="A36" s="5"/>
      <c r="B36" s="5" t="s">
        <v>172</v>
      </c>
      <c r="C36" s="10">
        <f>C35*0.06</f>
        <v>22499.82</v>
      </c>
    </row>
    <row r="37" spans="1:3" ht="15">
      <c r="A37" s="5"/>
      <c r="B37" s="4" t="s">
        <v>46</v>
      </c>
      <c r="C37" s="10">
        <f>C35+C36</f>
        <v>397496.82</v>
      </c>
    </row>
    <row r="38" spans="1:3" ht="15">
      <c r="A38" s="5"/>
      <c r="B38" s="4" t="s">
        <v>211</v>
      </c>
      <c r="C38" s="10">
        <v>397497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D40"/>
    </sheetView>
  </sheetViews>
  <sheetFormatPr defaultColWidth="9.140625" defaultRowHeight="12.75"/>
  <cols>
    <col min="1" max="1" width="5.57421875" style="0" customWidth="1"/>
    <col min="2" max="2" width="71.8515625" style="0" customWidth="1"/>
    <col min="3" max="3" width="13.4218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212</v>
      </c>
      <c r="C2" s="2"/>
    </row>
    <row r="3" spans="1:3" ht="15">
      <c r="A3" s="1" t="s">
        <v>213</v>
      </c>
      <c r="B3" s="1"/>
      <c r="C3" s="1"/>
    </row>
    <row r="4" spans="1:3" ht="15">
      <c r="A4" s="1" t="s">
        <v>146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36</v>
      </c>
      <c r="B7" s="1"/>
      <c r="C7" s="1"/>
    </row>
    <row r="8" spans="1:3" ht="15">
      <c r="A8" s="1" t="s">
        <v>214</v>
      </c>
      <c r="B8" s="1"/>
      <c r="C8" s="1"/>
    </row>
    <row r="9" spans="1:3" ht="15">
      <c r="A9" s="1" t="s">
        <v>215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58828</v>
      </c>
    </row>
    <row r="12" spans="1:3" ht="15">
      <c r="A12" s="5" t="s">
        <v>4</v>
      </c>
      <c r="B12" s="5" t="s">
        <v>209</v>
      </c>
      <c r="C12" s="9">
        <v>53223</v>
      </c>
    </row>
    <row r="13" spans="1:3" ht="15">
      <c r="A13" s="5" t="s">
        <v>5</v>
      </c>
      <c r="B13" s="5" t="s">
        <v>6</v>
      </c>
      <c r="C13" s="9">
        <v>2548</v>
      </c>
    </row>
    <row r="14" spans="1:3" ht="15">
      <c r="A14" s="5" t="s">
        <v>7</v>
      </c>
      <c r="B14" s="5" t="s">
        <v>55</v>
      </c>
      <c r="C14" s="9">
        <v>421</v>
      </c>
    </row>
    <row r="15" spans="1:3" ht="15">
      <c r="A15" s="5" t="s">
        <v>8</v>
      </c>
      <c r="B15" s="5" t="s">
        <v>56</v>
      </c>
      <c r="C15" s="9">
        <v>2636</v>
      </c>
    </row>
    <row r="16" spans="1:3" ht="14.25">
      <c r="A16" s="4" t="s">
        <v>9</v>
      </c>
      <c r="B16" s="4" t="s">
        <v>19</v>
      </c>
      <c r="C16" s="8">
        <f>C17+C18+C19+C20+C21+C22</f>
        <v>46180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216</v>
      </c>
      <c r="C18" s="9">
        <v>9160</v>
      </c>
    </row>
    <row r="19" spans="1:3" ht="15">
      <c r="A19" s="5" t="s">
        <v>22</v>
      </c>
      <c r="B19" s="5" t="s">
        <v>59</v>
      </c>
      <c r="C19" s="9">
        <v>6805</v>
      </c>
    </row>
    <row r="20" spans="1:3" ht="15">
      <c r="A20" s="5" t="s">
        <v>23</v>
      </c>
      <c r="B20" s="5" t="s">
        <v>217</v>
      </c>
      <c r="C20" s="9">
        <v>1240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586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183111</v>
      </c>
    </row>
    <row r="25" spans="1:3" ht="15">
      <c r="A25" s="5" t="s">
        <v>31</v>
      </c>
      <c r="B25" s="5" t="s">
        <v>26</v>
      </c>
      <c r="C25" s="9">
        <f>C26+C27+C28</f>
        <v>167122</v>
      </c>
    </row>
    <row r="26" spans="1:3" ht="15">
      <c r="A26" s="5" t="s">
        <v>10</v>
      </c>
      <c r="B26" s="5" t="s">
        <v>61</v>
      </c>
      <c r="C26" s="9">
        <v>108994</v>
      </c>
    </row>
    <row r="27" spans="1:3" ht="15">
      <c r="A27" s="5" t="s">
        <v>11</v>
      </c>
      <c r="B27" s="5" t="s">
        <v>13</v>
      </c>
      <c r="C27" s="9">
        <v>31435</v>
      </c>
    </row>
    <row r="28" spans="1:3" ht="15">
      <c r="A28" s="5" t="s">
        <v>12</v>
      </c>
      <c r="B28" s="5" t="s">
        <v>14</v>
      </c>
      <c r="C28" s="9">
        <v>26693</v>
      </c>
    </row>
    <row r="29" spans="1:3" ht="15">
      <c r="A29" s="5" t="s">
        <v>32</v>
      </c>
      <c r="B29" s="5" t="s">
        <v>33</v>
      </c>
      <c r="C29" s="9">
        <v>1054</v>
      </c>
    </row>
    <row r="30" spans="1:3" ht="15">
      <c r="A30" s="5" t="s">
        <v>34</v>
      </c>
      <c r="B30" s="5" t="s">
        <v>62</v>
      </c>
      <c r="C30" s="9">
        <v>14935</v>
      </c>
    </row>
    <row r="31" spans="1:3" ht="14.25">
      <c r="A31" s="4" t="s">
        <v>41</v>
      </c>
      <c r="B31" s="4" t="s">
        <v>42</v>
      </c>
      <c r="C31" s="8">
        <f>C32+C33</f>
        <v>26475</v>
      </c>
    </row>
    <row r="32" spans="1:3" ht="28.5">
      <c r="A32" s="5" t="s">
        <v>43</v>
      </c>
      <c r="B32" s="6" t="s">
        <v>101</v>
      </c>
      <c r="C32" s="9">
        <v>21390</v>
      </c>
    </row>
    <row r="33" spans="1:3" ht="15">
      <c r="A33" s="5" t="s">
        <v>40</v>
      </c>
      <c r="B33" s="5" t="s">
        <v>64</v>
      </c>
      <c r="C33" s="9">
        <v>5085</v>
      </c>
    </row>
    <row r="34" spans="1:3" ht="29.25" customHeight="1">
      <c r="A34" s="4" t="s">
        <v>44</v>
      </c>
      <c r="B34" s="7" t="s">
        <v>102</v>
      </c>
      <c r="C34" s="8">
        <v>59038</v>
      </c>
    </row>
    <row r="35" spans="1:3" ht="14.25">
      <c r="A35" s="4"/>
      <c r="B35" s="4" t="s">
        <v>45</v>
      </c>
      <c r="C35" s="8">
        <f>C11+C16+C23+C31+C24+C34</f>
        <v>373632</v>
      </c>
    </row>
    <row r="36" spans="1:3" ht="15">
      <c r="A36" s="5"/>
      <c r="B36" s="5" t="s">
        <v>172</v>
      </c>
      <c r="C36" s="10">
        <f>C35*0.06</f>
        <v>22417.92</v>
      </c>
    </row>
    <row r="37" spans="1:3" ht="15">
      <c r="A37" s="5"/>
      <c r="B37" s="4" t="s">
        <v>46</v>
      </c>
      <c r="C37" s="10">
        <f>C35+C36</f>
        <v>396049.92</v>
      </c>
    </row>
    <row r="38" spans="1:3" ht="15">
      <c r="A38" s="5"/>
      <c r="B38" s="4" t="s">
        <v>218</v>
      </c>
      <c r="C38" s="10">
        <v>396050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D40"/>
    </sheetView>
  </sheetViews>
  <sheetFormatPr defaultColWidth="9.140625" defaultRowHeight="12.75"/>
  <cols>
    <col min="1" max="1" width="5.7109375" style="0" customWidth="1"/>
    <col min="2" max="2" width="73.57421875" style="0" customWidth="1"/>
    <col min="3" max="3" width="12.574218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15</v>
      </c>
      <c r="C2" s="2"/>
    </row>
    <row r="3" spans="1:3" ht="15">
      <c r="A3" s="1" t="s">
        <v>220</v>
      </c>
      <c r="B3" s="1"/>
      <c r="C3" s="1"/>
    </row>
    <row r="4" spans="1:3" ht="15">
      <c r="A4" s="1" t="s">
        <v>165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221</v>
      </c>
      <c r="B7" s="1"/>
      <c r="C7" s="1"/>
    </row>
    <row r="8" spans="1:3" ht="15">
      <c r="A8" s="1" t="s">
        <v>222</v>
      </c>
      <c r="B8" s="1"/>
      <c r="C8" s="1"/>
    </row>
    <row r="9" spans="1:3" ht="15">
      <c r="A9" s="1" t="s">
        <v>223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73503</v>
      </c>
    </row>
    <row r="12" spans="1:3" ht="15">
      <c r="A12" s="5" t="s">
        <v>4</v>
      </c>
      <c r="B12" s="5" t="s">
        <v>224</v>
      </c>
      <c r="C12" s="9">
        <v>67183</v>
      </c>
    </row>
    <row r="13" spans="1:3" ht="15">
      <c r="A13" s="5" t="s">
        <v>5</v>
      </c>
      <c r="B13" s="5" t="s">
        <v>6</v>
      </c>
      <c r="C13" s="9">
        <v>3217</v>
      </c>
    </row>
    <row r="14" spans="1:3" ht="15">
      <c r="A14" s="5" t="s">
        <v>7</v>
      </c>
      <c r="B14" s="5" t="s">
        <v>55</v>
      </c>
      <c r="C14" s="9">
        <v>428</v>
      </c>
    </row>
    <row r="15" spans="1:3" ht="15">
      <c r="A15" s="5" t="s">
        <v>8</v>
      </c>
      <c r="B15" s="5" t="s">
        <v>56</v>
      </c>
      <c r="C15" s="9">
        <v>2675</v>
      </c>
    </row>
    <row r="16" spans="1:3" ht="14.25">
      <c r="A16" s="4" t="s">
        <v>9</v>
      </c>
      <c r="B16" s="4" t="s">
        <v>19</v>
      </c>
      <c r="C16" s="8">
        <f>C17+C18+C19+C20+C21+C22</f>
        <v>45887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225</v>
      </c>
      <c r="C18" s="9">
        <v>8334</v>
      </c>
    </row>
    <row r="19" spans="1:3" ht="15">
      <c r="A19" s="5" t="s">
        <v>22</v>
      </c>
      <c r="B19" s="5" t="s">
        <v>59</v>
      </c>
      <c r="C19" s="9">
        <v>7318</v>
      </c>
    </row>
    <row r="20" spans="1:3" ht="15">
      <c r="A20" s="5" t="s">
        <v>23</v>
      </c>
      <c r="B20" s="5" t="s">
        <v>203</v>
      </c>
      <c r="C20" s="9">
        <v>1252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594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173083</v>
      </c>
    </row>
    <row r="25" spans="1:3" ht="15">
      <c r="A25" s="5" t="s">
        <v>31</v>
      </c>
      <c r="B25" s="5" t="s">
        <v>26</v>
      </c>
      <c r="C25" s="9">
        <f>C26+C27+C28</f>
        <v>156854</v>
      </c>
    </row>
    <row r="26" spans="1:3" ht="15">
      <c r="A26" s="5" t="s">
        <v>10</v>
      </c>
      <c r="B26" s="5" t="s">
        <v>61</v>
      </c>
      <c r="C26" s="9">
        <v>98120</v>
      </c>
    </row>
    <row r="27" spans="1:3" ht="15">
      <c r="A27" s="5" t="s">
        <v>11</v>
      </c>
      <c r="B27" s="5" t="s">
        <v>13</v>
      </c>
      <c r="C27" s="9">
        <v>31905</v>
      </c>
    </row>
    <row r="28" spans="1:3" ht="15">
      <c r="A28" s="5" t="s">
        <v>12</v>
      </c>
      <c r="B28" s="5" t="s">
        <v>14</v>
      </c>
      <c r="C28" s="9">
        <v>26829</v>
      </c>
    </row>
    <row r="29" spans="1:3" ht="15">
      <c r="A29" s="5" t="s">
        <v>32</v>
      </c>
      <c r="B29" s="5" t="s">
        <v>33</v>
      </c>
      <c r="C29" s="9">
        <v>1070</v>
      </c>
    </row>
    <row r="30" spans="1:3" ht="15">
      <c r="A30" s="5" t="s">
        <v>34</v>
      </c>
      <c r="B30" s="5" t="s">
        <v>62</v>
      </c>
      <c r="C30" s="9">
        <v>15159</v>
      </c>
    </row>
    <row r="31" spans="1:3" ht="14.25">
      <c r="A31" s="4" t="s">
        <v>41</v>
      </c>
      <c r="B31" s="4" t="s">
        <v>42</v>
      </c>
      <c r="C31" s="8">
        <f>C32+C33</f>
        <v>26827</v>
      </c>
    </row>
    <row r="32" spans="1:3" ht="28.5">
      <c r="A32" s="5" t="s">
        <v>43</v>
      </c>
      <c r="B32" s="6" t="s">
        <v>101</v>
      </c>
      <c r="C32" s="9">
        <v>21710</v>
      </c>
    </row>
    <row r="33" spans="1:3" ht="15">
      <c r="A33" s="5" t="s">
        <v>40</v>
      </c>
      <c r="B33" s="5" t="s">
        <v>64</v>
      </c>
      <c r="C33" s="9">
        <v>5117</v>
      </c>
    </row>
    <row r="34" spans="1:3" ht="27">
      <c r="A34" s="4" t="s">
        <v>44</v>
      </c>
      <c r="B34" s="7" t="s">
        <v>102</v>
      </c>
      <c r="C34" s="8">
        <v>59921</v>
      </c>
    </row>
    <row r="35" spans="1:3" ht="14.25">
      <c r="A35" s="4"/>
      <c r="B35" s="4" t="s">
        <v>45</v>
      </c>
      <c r="C35" s="8">
        <f>C11+C16+C23+C31+C24+C34</f>
        <v>379221</v>
      </c>
    </row>
    <row r="36" spans="1:3" ht="15">
      <c r="A36" s="5"/>
      <c r="B36" s="5" t="s">
        <v>172</v>
      </c>
      <c r="C36" s="10">
        <f>C35*0.06</f>
        <v>22753.26</v>
      </c>
    </row>
    <row r="37" spans="1:3" ht="15">
      <c r="A37" s="5"/>
      <c r="B37" s="4" t="s">
        <v>46</v>
      </c>
      <c r="C37" s="10">
        <f>C35+C36</f>
        <v>401974.26</v>
      </c>
    </row>
    <row r="38" spans="1:3" ht="15">
      <c r="A38" s="5"/>
      <c r="B38" s="4" t="s">
        <v>226</v>
      </c>
      <c r="C38" s="10">
        <v>401974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5.8515625" style="0" customWidth="1"/>
    <col min="2" max="2" width="71.7109375" style="0" customWidth="1"/>
    <col min="3" max="3" width="15.71093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66</v>
      </c>
      <c r="C2" s="2"/>
    </row>
    <row r="3" spans="1:3" ht="15">
      <c r="A3" s="1" t="s">
        <v>67</v>
      </c>
      <c r="B3" s="1"/>
      <c r="C3" s="1"/>
    </row>
    <row r="4" spans="1:3" ht="15">
      <c r="A4" s="1" t="s">
        <v>68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69</v>
      </c>
      <c r="B7" s="1"/>
      <c r="C7" s="1"/>
    </row>
    <row r="8" spans="1:3" ht="15">
      <c r="A8" s="1" t="s">
        <v>70</v>
      </c>
      <c r="B8" s="1"/>
      <c r="C8" s="1"/>
    </row>
    <row r="9" spans="1:3" ht="15">
      <c r="A9" s="1" t="s">
        <v>71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68904</v>
      </c>
    </row>
    <row r="12" spans="1:3" ht="15">
      <c r="A12" s="5" t="s">
        <v>4</v>
      </c>
      <c r="B12" s="5" t="s">
        <v>72</v>
      </c>
      <c r="C12" s="9">
        <v>62820</v>
      </c>
    </row>
    <row r="13" spans="1:3" ht="15">
      <c r="A13" s="5" t="s">
        <v>5</v>
      </c>
      <c r="B13" s="5" t="s">
        <v>6</v>
      </c>
      <c r="C13" s="9">
        <v>3008</v>
      </c>
    </row>
    <row r="14" spans="1:3" ht="15">
      <c r="A14" s="5" t="s">
        <v>7</v>
      </c>
      <c r="B14" s="5" t="s">
        <v>55</v>
      </c>
      <c r="C14" s="9">
        <v>424</v>
      </c>
    </row>
    <row r="15" spans="1:3" ht="15">
      <c r="A15" s="5" t="s">
        <v>8</v>
      </c>
      <c r="B15" s="5" t="s">
        <v>56</v>
      </c>
      <c r="C15" s="9">
        <v>2652</v>
      </c>
    </row>
    <row r="16" spans="1:3" ht="14.25">
      <c r="A16" s="4" t="s">
        <v>9</v>
      </c>
      <c r="B16" s="4" t="s">
        <v>19</v>
      </c>
      <c r="C16" s="8">
        <f>C17+C18+C19+C20+C21+C22</f>
        <v>47421</v>
      </c>
    </row>
    <row r="17" spans="1:3" ht="15">
      <c r="A17" s="5" t="s">
        <v>20</v>
      </c>
      <c r="B17" s="5" t="s">
        <v>57</v>
      </c>
      <c r="C17" s="9">
        <v>28389</v>
      </c>
    </row>
    <row r="18" spans="1:3" ht="15">
      <c r="A18" s="5" t="s">
        <v>21</v>
      </c>
      <c r="B18" s="5" t="s">
        <v>73</v>
      </c>
      <c r="C18" s="9">
        <v>6986</v>
      </c>
    </row>
    <row r="19" spans="1:3" ht="15">
      <c r="A19" s="5" t="s">
        <v>22</v>
      </c>
      <c r="B19" s="5" t="s">
        <v>59</v>
      </c>
      <c r="C19" s="9">
        <v>10215</v>
      </c>
    </row>
    <row r="20" spans="1:3" ht="15">
      <c r="A20" s="5" t="s">
        <v>23</v>
      </c>
      <c r="B20" s="5" t="s">
        <v>74</v>
      </c>
      <c r="C20" s="9">
        <v>1241</v>
      </c>
    </row>
    <row r="21" spans="1:3" ht="15">
      <c r="A21" s="5" t="s">
        <v>24</v>
      </c>
      <c r="B21" s="5" t="s">
        <v>122</v>
      </c>
      <c r="C21" s="9">
        <v>0</v>
      </c>
    </row>
    <row r="22" spans="1:3" ht="15">
      <c r="A22" s="5" t="s">
        <v>25</v>
      </c>
      <c r="B22" s="5" t="s">
        <v>18</v>
      </c>
      <c r="C22" s="9">
        <v>590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173605</v>
      </c>
    </row>
    <row r="25" spans="1:3" ht="15">
      <c r="A25" s="5" t="s">
        <v>31</v>
      </c>
      <c r="B25" s="5" t="s">
        <v>26</v>
      </c>
      <c r="C25" s="9">
        <f>C26+C27+C28</f>
        <v>157515</v>
      </c>
    </row>
    <row r="26" spans="1:3" ht="15">
      <c r="A26" s="5" t="s">
        <v>10</v>
      </c>
      <c r="B26" s="5" t="s">
        <v>61</v>
      </c>
      <c r="C26" s="9">
        <v>99183</v>
      </c>
    </row>
    <row r="27" spans="1:3" ht="15">
      <c r="A27" s="5" t="s">
        <v>11</v>
      </c>
      <c r="B27" s="5" t="s">
        <v>13</v>
      </c>
      <c r="C27" s="9">
        <v>31632</v>
      </c>
    </row>
    <row r="28" spans="1:3" ht="15">
      <c r="A28" s="5" t="s">
        <v>12</v>
      </c>
      <c r="B28" s="5" t="s">
        <v>14</v>
      </c>
      <c r="C28" s="9">
        <v>26700</v>
      </c>
    </row>
    <row r="29" spans="1:3" ht="15">
      <c r="A29" s="5" t="s">
        <v>32</v>
      </c>
      <c r="B29" s="5" t="s">
        <v>33</v>
      </c>
      <c r="C29" s="9">
        <v>1061</v>
      </c>
    </row>
    <row r="30" spans="1:3" ht="15">
      <c r="A30" s="5" t="s">
        <v>34</v>
      </c>
      <c r="B30" s="5" t="s">
        <v>62</v>
      </c>
      <c r="C30" s="9">
        <v>15029</v>
      </c>
    </row>
    <row r="31" spans="1:3" ht="14.25">
      <c r="A31" s="4" t="s">
        <v>41</v>
      </c>
      <c r="B31" s="4" t="s">
        <v>42</v>
      </c>
      <c r="C31" s="8">
        <f>C32+C33</f>
        <v>26640</v>
      </c>
    </row>
    <row r="32" spans="1:3" ht="35.25" customHeight="1">
      <c r="A32" s="5" t="s">
        <v>43</v>
      </c>
      <c r="B32" s="6" t="s">
        <v>63</v>
      </c>
      <c r="C32" s="9">
        <v>21524</v>
      </c>
    </row>
    <row r="33" spans="1:3" ht="15">
      <c r="A33" s="5" t="s">
        <v>40</v>
      </c>
      <c r="B33" s="5" t="s">
        <v>64</v>
      </c>
      <c r="C33" s="9">
        <v>5116</v>
      </c>
    </row>
    <row r="34" spans="1:3" ht="45">
      <c r="A34" s="4" t="s">
        <v>44</v>
      </c>
      <c r="B34" s="7" t="s">
        <v>35</v>
      </c>
      <c r="C34" s="8">
        <v>59410</v>
      </c>
    </row>
    <row r="35" spans="1:3" ht="14.25">
      <c r="A35" s="4"/>
      <c r="B35" s="4" t="s">
        <v>45</v>
      </c>
      <c r="C35" s="8">
        <f>C11+C16+C23+C31+C24+C34</f>
        <v>375980</v>
      </c>
    </row>
    <row r="36" spans="1:3" ht="15">
      <c r="A36" s="5"/>
      <c r="B36" s="5" t="s">
        <v>172</v>
      </c>
      <c r="C36" s="10">
        <f>C35*0.06</f>
        <v>22558.8</v>
      </c>
    </row>
    <row r="37" spans="1:3" ht="15">
      <c r="A37" s="5"/>
      <c r="B37" s="4" t="s">
        <v>46</v>
      </c>
      <c r="C37" s="10">
        <f>C35+C36</f>
        <v>398538.8</v>
      </c>
    </row>
    <row r="38" spans="1:3" ht="15">
      <c r="A38" s="5"/>
      <c r="B38" s="4" t="s">
        <v>75</v>
      </c>
      <c r="C38" s="10">
        <v>398539</v>
      </c>
    </row>
    <row r="39" spans="1:3" ht="15">
      <c r="A39" s="5"/>
      <c r="B39" s="4" t="s">
        <v>38</v>
      </c>
      <c r="C39" s="11">
        <v>11.27</v>
      </c>
    </row>
    <row r="40" spans="1:3" ht="15">
      <c r="A40" s="1"/>
      <c r="B40" s="1"/>
      <c r="C40" s="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3">
      <selection activeCell="A1" sqref="A1:D40"/>
    </sheetView>
  </sheetViews>
  <sheetFormatPr defaultColWidth="9.140625" defaultRowHeight="12.75"/>
  <cols>
    <col min="1" max="1" width="5.57421875" style="0" customWidth="1"/>
    <col min="2" max="2" width="71.7109375" style="0" customWidth="1"/>
    <col min="3" max="3" width="12.1406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219</v>
      </c>
      <c r="C2" s="2"/>
    </row>
    <row r="3" spans="1:3" ht="15">
      <c r="A3" s="1" t="s">
        <v>227</v>
      </c>
      <c r="B3" s="1"/>
      <c r="C3" s="1"/>
    </row>
    <row r="4" spans="1:3" ht="15">
      <c r="A4" s="1" t="s">
        <v>165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228</v>
      </c>
      <c r="B7" s="1"/>
      <c r="C7" s="1"/>
    </row>
    <row r="8" spans="1:3" ht="15">
      <c r="A8" s="1" t="s">
        <v>229</v>
      </c>
      <c r="B8" s="1"/>
      <c r="C8" s="1"/>
    </row>
    <row r="9" spans="1:3" ht="15">
      <c r="A9" s="1" t="s">
        <v>230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67991</v>
      </c>
    </row>
    <row r="12" spans="1:3" ht="15">
      <c r="A12" s="5" t="s">
        <v>4</v>
      </c>
      <c r="B12" s="5" t="s">
        <v>231</v>
      </c>
      <c r="C12" s="9">
        <v>61948</v>
      </c>
    </row>
    <row r="13" spans="1:3" ht="15">
      <c r="A13" s="5" t="s">
        <v>5</v>
      </c>
      <c r="B13" s="5" t="s">
        <v>6</v>
      </c>
      <c r="C13" s="9">
        <v>2966</v>
      </c>
    </row>
    <row r="14" spans="1:3" ht="15">
      <c r="A14" s="5" t="s">
        <v>7</v>
      </c>
      <c r="B14" s="5" t="s">
        <v>55</v>
      </c>
      <c r="C14" s="9">
        <v>424</v>
      </c>
    </row>
    <row r="15" spans="1:3" ht="15">
      <c r="A15" s="5" t="s">
        <v>8</v>
      </c>
      <c r="B15" s="5" t="s">
        <v>56</v>
      </c>
      <c r="C15" s="9">
        <v>2653</v>
      </c>
    </row>
    <row r="16" spans="1:3" ht="14.25">
      <c r="A16" s="4" t="s">
        <v>9</v>
      </c>
      <c r="B16" s="4" t="s">
        <v>19</v>
      </c>
      <c r="C16" s="8">
        <f>C17+C18+C19+C20+C21+C22</f>
        <v>46953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232</v>
      </c>
      <c r="C18" s="9">
        <v>8010</v>
      </c>
    </row>
    <row r="19" spans="1:3" ht="15">
      <c r="A19" s="5" t="s">
        <v>22</v>
      </c>
      <c r="B19" s="5" t="s">
        <v>59</v>
      </c>
      <c r="C19" s="9">
        <v>8678</v>
      </c>
    </row>
    <row r="20" spans="1:3" ht="15">
      <c r="A20" s="5" t="s">
        <v>23</v>
      </c>
      <c r="B20" s="5" t="s">
        <v>233</v>
      </c>
      <c r="C20" s="9">
        <v>1286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590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175144</v>
      </c>
    </row>
    <row r="25" spans="1:3" ht="15">
      <c r="A25" s="5" t="s">
        <v>31</v>
      </c>
      <c r="B25" s="5" t="s">
        <v>26</v>
      </c>
      <c r="C25" s="9">
        <f>C26+C27+C28</f>
        <v>159048</v>
      </c>
    </row>
    <row r="26" spans="1:3" ht="15">
      <c r="A26" s="5" t="s">
        <v>10</v>
      </c>
      <c r="B26" s="5" t="s">
        <v>61</v>
      </c>
      <c r="C26" s="9">
        <v>100334</v>
      </c>
    </row>
    <row r="27" spans="1:3" ht="15">
      <c r="A27" s="5" t="s">
        <v>11</v>
      </c>
      <c r="B27" s="5" t="s">
        <v>13</v>
      </c>
      <c r="C27" s="9">
        <v>31645</v>
      </c>
    </row>
    <row r="28" spans="1:3" ht="15">
      <c r="A28" s="5" t="s">
        <v>12</v>
      </c>
      <c r="B28" s="5" t="s">
        <v>14</v>
      </c>
      <c r="C28" s="9">
        <v>27069</v>
      </c>
    </row>
    <row r="29" spans="1:3" ht="15">
      <c r="A29" s="5" t="s">
        <v>32</v>
      </c>
      <c r="B29" s="5" t="s">
        <v>33</v>
      </c>
      <c r="C29" s="9">
        <v>1061</v>
      </c>
    </row>
    <row r="30" spans="1:3" ht="15">
      <c r="A30" s="5" t="s">
        <v>34</v>
      </c>
      <c r="B30" s="5" t="s">
        <v>62</v>
      </c>
      <c r="C30" s="9">
        <v>15035</v>
      </c>
    </row>
    <row r="31" spans="1:3" ht="14.25">
      <c r="A31" s="4" t="s">
        <v>41</v>
      </c>
      <c r="B31" s="4" t="s">
        <v>42</v>
      </c>
      <c r="C31" s="8">
        <f>C32+C33</f>
        <v>26611</v>
      </c>
    </row>
    <row r="32" spans="1:3" ht="28.5">
      <c r="A32" s="5" t="s">
        <v>43</v>
      </c>
      <c r="B32" s="6" t="s">
        <v>101</v>
      </c>
      <c r="C32" s="9">
        <v>21533</v>
      </c>
    </row>
    <row r="33" spans="1:3" ht="15">
      <c r="A33" s="5" t="s">
        <v>40</v>
      </c>
      <c r="B33" s="5" t="s">
        <v>64</v>
      </c>
      <c r="C33" s="9">
        <v>5078</v>
      </c>
    </row>
    <row r="34" spans="1:3" ht="27">
      <c r="A34" s="4" t="s">
        <v>44</v>
      </c>
      <c r="B34" s="7" t="s">
        <v>102</v>
      </c>
      <c r="C34" s="8">
        <v>59434</v>
      </c>
    </row>
    <row r="35" spans="1:3" ht="14.25">
      <c r="A35" s="4"/>
      <c r="B35" s="4" t="s">
        <v>45</v>
      </c>
      <c r="C35" s="8">
        <f>C11+C16+C23+C31+C24+C34</f>
        <v>376133</v>
      </c>
    </row>
    <row r="36" spans="1:3" ht="15">
      <c r="A36" s="5"/>
      <c r="B36" s="5" t="s">
        <v>172</v>
      </c>
      <c r="C36" s="10">
        <f>C35*0.06</f>
        <v>22567.98</v>
      </c>
    </row>
    <row r="37" spans="1:3" ht="15">
      <c r="A37" s="5"/>
      <c r="B37" s="4" t="s">
        <v>46</v>
      </c>
      <c r="C37" s="10">
        <f>C35+C36</f>
        <v>398700.98</v>
      </c>
    </row>
    <row r="38" spans="1:3" ht="15">
      <c r="A38" s="5"/>
      <c r="B38" s="4" t="s">
        <v>234</v>
      </c>
      <c r="C38" s="10">
        <v>398701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3">
      <selection activeCell="C27" sqref="C27"/>
    </sheetView>
  </sheetViews>
  <sheetFormatPr defaultColWidth="9.140625" defaultRowHeight="12.75"/>
  <cols>
    <col min="1" max="1" width="5.7109375" style="0" customWidth="1"/>
    <col min="2" max="2" width="72.140625" style="0" customWidth="1"/>
    <col min="3" max="3" width="13.281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235</v>
      </c>
      <c r="C2" s="2"/>
    </row>
    <row r="3" spans="1:3" ht="15">
      <c r="A3" s="1" t="s">
        <v>236</v>
      </c>
      <c r="B3" s="1"/>
      <c r="C3" s="1"/>
    </row>
    <row r="4" spans="1:3" ht="15">
      <c r="A4" s="1" t="s">
        <v>165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237</v>
      </c>
      <c r="B7" s="1"/>
      <c r="C7" s="1"/>
    </row>
    <row r="8" spans="1:3" ht="15">
      <c r="A8" s="1" t="s">
        <v>238</v>
      </c>
      <c r="B8" s="1"/>
      <c r="C8" s="1"/>
    </row>
    <row r="9" spans="1:3" ht="15">
      <c r="A9" s="1" t="s">
        <v>239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69810</v>
      </c>
    </row>
    <row r="12" spans="1:3" ht="15">
      <c r="A12" s="5" t="s">
        <v>4</v>
      </c>
      <c r="B12" s="5" t="s">
        <v>240</v>
      </c>
      <c r="C12" s="9">
        <v>63693</v>
      </c>
    </row>
    <row r="13" spans="1:3" ht="15">
      <c r="A13" s="5" t="s">
        <v>5</v>
      </c>
      <c r="B13" s="5" t="s">
        <v>6</v>
      </c>
      <c r="C13" s="9">
        <v>3050</v>
      </c>
    </row>
    <row r="14" spans="1:3" ht="15">
      <c r="A14" s="5" t="s">
        <v>7</v>
      </c>
      <c r="B14" s="5" t="s">
        <v>55</v>
      </c>
      <c r="C14" s="9">
        <v>423</v>
      </c>
    </row>
    <row r="15" spans="1:3" ht="15">
      <c r="A15" s="5" t="s">
        <v>8</v>
      </c>
      <c r="B15" s="5" t="s">
        <v>56</v>
      </c>
      <c r="C15" s="9">
        <v>2644</v>
      </c>
    </row>
    <row r="16" spans="1:3" ht="14.25">
      <c r="A16" s="4" t="s">
        <v>9</v>
      </c>
      <c r="B16" s="4" t="s">
        <v>19</v>
      </c>
      <c r="C16" s="8">
        <f>C17+C18+C19+C20+C21+C22</f>
        <v>45429</v>
      </c>
    </row>
    <row r="17" spans="1:3" ht="15">
      <c r="A17" s="5" t="s">
        <v>20</v>
      </c>
      <c r="B17" s="5" t="s">
        <v>151</v>
      </c>
      <c r="C17" s="9">
        <v>28389</v>
      </c>
    </row>
    <row r="18" spans="1:3" ht="15">
      <c r="A18" s="5" t="s">
        <v>21</v>
      </c>
      <c r="B18" s="5" t="s">
        <v>241</v>
      </c>
      <c r="C18" s="9">
        <v>7622</v>
      </c>
    </row>
    <row r="19" spans="1:3" ht="15">
      <c r="A19" s="5" t="s">
        <v>22</v>
      </c>
      <c r="B19" s="5" t="s">
        <v>59</v>
      </c>
      <c r="C19" s="9">
        <v>7540</v>
      </c>
    </row>
    <row r="20" spans="1:3" ht="15">
      <c r="A20" s="5" t="s">
        <v>23</v>
      </c>
      <c r="B20" s="5" t="s">
        <v>195</v>
      </c>
      <c r="C20" s="9">
        <v>1290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588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173854</v>
      </c>
    </row>
    <row r="25" spans="1:3" ht="15">
      <c r="A25" s="5" t="s">
        <v>31</v>
      </c>
      <c r="B25" s="5" t="s">
        <v>26</v>
      </c>
      <c r="C25" s="9">
        <f>C26+C27+C28</f>
        <v>157812</v>
      </c>
    </row>
    <row r="26" spans="1:3" ht="15">
      <c r="A26" s="5" t="s">
        <v>10</v>
      </c>
      <c r="B26" s="5" t="s">
        <v>61</v>
      </c>
      <c r="C26" s="9">
        <v>99181</v>
      </c>
    </row>
    <row r="27" spans="1:3" ht="15">
      <c r="A27" s="5" t="s">
        <v>11</v>
      </c>
      <c r="B27" s="5" t="s">
        <v>13</v>
      </c>
      <c r="C27" s="9">
        <v>31537</v>
      </c>
    </row>
    <row r="28" spans="1:3" ht="15">
      <c r="A28" s="5" t="s">
        <v>12</v>
      </c>
      <c r="B28" s="5" t="s">
        <v>14</v>
      </c>
      <c r="C28" s="9">
        <v>27094</v>
      </c>
    </row>
    <row r="29" spans="1:3" ht="15">
      <c r="A29" s="5" t="s">
        <v>32</v>
      </c>
      <c r="B29" s="5" t="s">
        <v>33</v>
      </c>
      <c r="C29" s="9">
        <v>1058</v>
      </c>
    </row>
    <row r="30" spans="1:3" ht="15">
      <c r="A30" s="5" t="s">
        <v>34</v>
      </c>
      <c r="B30" s="5" t="s">
        <v>62</v>
      </c>
      <c r="C30" s="9">
        <v>14984</v>
      </c>
    </row>
    <row r="31" spans="1:3" ht="14.25">
      <c r="A31" s="4" t="s">
        <v>41</v>
      </c>
      <c r="B31" s="4" t="s">
        <v>42</v>
      </c>
      <c r="C31" s="8">
        <f>C32+C33</f>
        <v>26521</v>
      </c>
    </row>
    <row r="32" spans="1:3" ht="28.5">
      <c r="A32" s="5" t="s">
        <v>43</v>
      </c>
      <c r="B32" s="6" t="s">
        <v>101</v>
      </c>
      <c r="C32" s="9">
        <v>21459</v>
      </c>
    </row>
    <row r="33" spans="1:3" ht="15">
      <c r="A33" s="5" t="s">
        <v>40</v>
      </c>
      <c r="B33" s="5" t="s">
        <v>64</v>
      </c>
      <c r="C33" s="9">
        <v>5062</v>
      </c>
    </row>
    <row r="34" spans="1:3" ht="27">
      <c r="A34" s="4" t="s">
        <v>44</v>
      </c>
      <c r="B34" s="7" t="s">
        <v>102</v>
      </c>
      <c r="C34" s="8">
        <v>59230</v>
      </c>
    </row>
    <row r="35" spans="1:3" ht="14.25">
      <c r="A35" s="4"/>
      <c r="B35" s="4" t="s">
        <v>45</v>
      </c>
      <c r="C35" s="8">
        <f>C11+C16+C23+C31+C24+C34</f>
        <v>374844</v>
      </c>
    </row>
    <row r="36" spans="1:3" ht="15">
      <c r="A36" s="5"/>
      <c r="B36" s="5" t="s">
        <v>172</v>
      </c>
      <c r="C36" s="10">
        <f>C35*0.06</f>
        <v>22490.64</v>
      </c>
    </row>
    <row r="37" spans="1:3" ht="15">
      <c r="A37" s="5"/>
      <c r="B37" s="4" t="s">
        <v>46</v>
      </c>
      <c r="C37" s="10">
        <f>C35+C36</f>
        <v>397334.64</v>
      </c>
    </row>
    <row r="38" spans="1:3" ht="15">
      <c r="A38" s="5"/>
      <c r="B38" s="4" t="s">
        <v>242</v>
      </c>
      <c r="C38" s="10">
        <v>397335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7.28125" style="0" customWidth="1"/>
    <col min="2" max="2" width="71.28125" style="0" customWidth="1"/>
    <col min="3" max="3" width="14.4218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76</v>
      </c>
      <c r="C2" s="2"/>
    </row>
    <row r="3" spans="1:3" ht="15">
      <c r="A3" s="1" t="s">
        <v>77</v>
      </c>
      <c r="B3" s="1"/>
      <c r="C3" s="1"/>
    </row>
    <row r="4" spans="1:3" ht="15">
      <c r="A4" s="1" t="s">
        <v>68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78</v>
      </c>
      <c r="B7" s="1"/>
      <c r="C7" s="1"/>
    </row>
    <row r="8" spans="1:3" ht="15">
      <c r="A8" s="1" t="s">
        <v>79</v>
      </c>
      <c r="B8" s="1"/>
      <c r="C8" s="1"/>
    </row>
    <row r="9" spans="1:3" ht="15">
      <c r="A9" s="1" t="s">
        <v>80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64333</v>
      </c>
    </row>
    <row r="12" spans="1:3" ht="15">
      <c r="A12" s="5" t="s">
        <v>4</v>
      </c>
      <c r="B12" s="5" t="s">
        <v>81</v>
      </c>
      <c r="C12" s="9">
        <v>58458</v>
      </c>
    </row>
    <row r="13" spans="1:3" ht="15">
      <c r="A13" s="5" t="s">
        <v>5</v>
      </c>
      <c r="B13" s="5" t="s">
        <v>6</v>
      </c>
      <c r="C13" s="9">
        <v>2799</v>
      </c>
    </row>
    <row r="14" spans="1:3" ht="15">
      <c r="A14" s="5" t="s">
        <v>7</v>
      </c>
      <c r="B14" s="5" t="s">
        <v>55</v>
      </c>
      <c r="C14" s="9">
        <v>424</v>
      </c>
    </row>
    <row r="15" spans="1:3" ht="15">
      <c r="A15" s="5" t="s">
        <v>8</v>
      </c>
      <c r="B15" s="5" t="s">
        <v>56</v>
      </c>
      <c r="C15" s="9">
        <v>2652</v>
      </c>
    </row>
    <row r="16" spans="1:3" ht="14.25">
      <c r="A16" s="4" t="s">
        <v>9</v>
      </c>
      <c r="B16" s="4" t="s">
        <v>19</v>
      </c>
      <c r="C16" s="8">
        <f>C17+C18+C19+C20+C21+C22</f>
        <v>47539</v>
      </c>
    </row>
    <row r="17" spans="1:3" ht="15">
      <c r="A17" s="5" t="s">
        <v>20</v>
      </c>
      <c r="B17" s="5" t="s">
        <v>57</v>
      </c>
      <c r="C17" s="9">
        <v>28389</v>
      </c>
    </row>
    <row r="18" spans="1:3" ht="15">
      <c r="A18" s="5" t="s">
        <v>21</v>
      </c>
      <c r="B18" s="5" t="s">
        <v>82</v>
      </c>
      <c r="C18" s="9">
        <v>7242</v>
      </c>
    </row>
    <row r="19" spans="1:3" ht="15">
      <c r="A19" s="5" t="s">
        <v>22</v>
      </c>
      <c r="B19" s="5" t="s">
        <v>59</v>
      </c>
      <c r="C19" s="9">
        <v>10078</v>
      </c>
    </row>
    <row r="20" spans="1:3" ht="15">
      <c r="A20" s="5" t="s">
        <v>23</v>
      </c>
      <c r="B20" s="5" t="s">
        <v>83</v>
      </c>
      <c r="C20" s="9">
        <v>1240</v>
      </c>
    </row>
    <row r="21" spans="1:3" ht="15">
      <c r="A21" s="5" t="s">
        <v>24</v>
      </c>
      <c r="B21" s="5" t="s">
        <v>122</v>
      </c>
      <c r="C21" s="9">
        <v>0</v>
      </c>
    </row>
    <row r="22" spans="1:3" ht="15">
      <c r="A22" s="5" t="s">
        <v>25</v>
      </c>
      <c r="B22" s="5" t="s">
        <v>18</v>
      </c>
      <c r="C22" s="9">
        <v>590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178035</v>
      </c>
    </row>
    <row r="25" spans="1:3" ht="15">
      <c r="A25" s="5" t="s">
        <v>31</v>
      </c>
      <c r="B25" s="5" t="s">
        <v>26</v>
      </c>
      <c r="C25" s="9">
        <f>C26+C27+C28</f>
        <v>161946</v>
      </c>
    </row>
    <row r="26" spans="1:3" ht="15">
      <c r="A26" s="5" t="s">
        <v>10</v>
      </c>
      <c r="B26" s="5" t="s">
        <v>61</v>
      </c>
      <c r="C26" s="9">
        <v>103629</v>
      </c>
    </row>
    <row r="27" spans="1:3" ht="15">
      <c r="A27" s="5" t="s">
        <v>11</v>
      </c>
      <c r="B27" s="5" t="s">
        <v>13</v>
      </c>
      <c r="C27" s="9">
        <v>31630</v>
      </c>
    </row>
    <row r="28" spans="1:3" ht="15">
      <c r="A28" s="5" t="s">
        <v>12</v>
      </c>
      <c r="B28" s="5" t="s">
        <v>14</v>
      </c>
      <c r="C28" s="9">
        <v>26687</v>
      </c>
    </row>
    <row r="29" spans="1:3" ht="15">
      <c r="A29" s="5" t="s">
        <v>32</v>
      </c>
      <c r="B29" s="5" t="s">
        <v>33</v>
      </c>
      <c r="C29" s="9">
        <v>1061</v>
      </c>
    </row>
    <row r="30" spans="1:3" ht="15">
      <c r="A30" s="5" t="s">
        <v>34</v>
      </c>
      <c r="B30" s="5" t="s">
        <v>62</v>
      </c>
      <c r="C30" s="9">
        <v>15028</v>
      </c>
    </row>
    <row r="31" spans="1:3" ht="14.25">
      <c r="A31" s="4" t="s">
        <v>41</v>
      </c>
      <c r="B31" s="4" t="s">
        <v>42</v>
      </c>
      <c r="C31" s="8">
        <f>C32+C33</f>
        <v>26637</v>
      </c>
    </row>
    <row r="32" spans="1:3" ht="30">
      <c r="A32" s="5" t="s">
        <v>43</v>
      </c>
      <c r="B32" s="6" t="s">
        <v>63</v>
      </c>
      <c r="C32" s="9">
        <v>21523</v>
      </c>
    </row>
    <row r="33" spans="1:3" ht="15">
      <c r="A33" s="5" t="s">
        <v>40</v>
      </c>
      <c r="B33" s="5" t="s">
        <v>64</v>
      </c>
      <c r="C33" s="9">
        <v>5114</v>
      </c>
    </row>
    <row r="34" spans="1:3" ht="45">
      <c r="A34" s="4" t="s">
        <v>44</v>
      </c>
      <c r="B34" s="7" t="s">
        <v>35</v>
      </c>
      <c r="C34" s="8">
        <v>59410</v>
      </c>
    </row>
    <row r="35" spans="1:3" ht="14.25">
      <c r="A35" s="4"/>
      <c r="B35" s="4" t="s">
        <v>45</v>
      </c>
      <c r="C35" s="8">
        <f>C11+C16+C23+C31+C24+C34</f>
        <v>375954</v>
      </c>
    </row>
    <row r="36" spans="1:3" ht="15">
      <c r="A36" s="5"/>
      <c r="B36" s="5" t="s">
        <v>172</v>
      </c>
      <c r="C36" s="10">
        <f>C35*0.06</f>
        <v>22557.239999999998</v>
      </c>
    </row>
    <row r="37" spans="1:3" ht="15">
      <c r="A37" s="5"/>
      <c r="B37" s="4" t="s">
        <v>46</v>
      </c>
      <c r="C37" s="10">
        <f>C35+C36</f>
        <v>398511.24</v>
      </c>
    </row>
    <row r="38" spans="1:3" ht="15">
      <c r="A38" s="5"/>
      <c r="B38" s="4" t="s">
        <v>84</v>
      </c>
      <c r="C38" s="10">
        <v>398511</v>
      </c>
    </row>
    <row r="39" spans="1:3" ht="15">
      <c r="A39" s="5"/>
      <c r="B39" s="4" t="s">
        <v>38</v>
      </c>
      <c r="C39" s="11">
        <v>11.27</v>
      </c>
    </row>
    <row r="40" spans="1:3" ht="15">
      <c r="A40" s="1"/>
      <c r="B40" s="1"/>
      <c r="C40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5.421875" style="0" customWidth="1"/>
    <col min="2" max="2" width="71.8515625" style="0" customWidth="1"/>
    <col min="3" max="3" width="14.281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17</v>
      </c>
      <c r="C2" s="2"/>
    </row>
    <row r="3" spans="1:3" ht="15">
      <c r="A3" s="1" t="s">
        <v>85</v>
      </c>
      <c r="B3" s="1"/>
      <c r="C3" s="1"/>
    </row>
    <row r="4" spans="1:3" ht="15">
      <c r="A4" s="1" t="s">
        <v>86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87</v>
      </c>
      <c r="B7" s="1"/>
      <c r="C7" s="1"/>
    </row>
    <row r="8" spans="1:3" ht="15">
      <c r="A8" s="1" t="s">
        <v>88</v>
      </c>
      <c r="B8" s="1"/>
      <c r="C8" s="1"/>
    </row>
    <row r="9" spans="1:3" ht="15">
      <c r="A9" s="1" t="s">
        <v>89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68914</v>
      </c>
    </row>
    <row r="12" spans="1:3" ht="15">
      <c r="A12" s="5" t="s">
        <v>4</v>
      </c>
      <c r="B12" s="5" t="s">
        <v>72</v>
      </c>
      <c r="C12" s="9">
        <v>62820</v>
      </c>
    </row>
    <row r="13" spans="1:3" ht="15">
      <c r="A13" s="5" t="s">
        <v>5</v>
      </c>
      <c r="B13" s="5" t="s">
        <v>6</v>
      </c>
      <c r="C13" s="9">
        <v>3008</v>
      </c>
    </row>
    <row r="14" spans="1:3" ht="15">
      <c r="A14" s="5" t="s">
        <v>7</v>
      </c>
      <c r="B14" s="5" t="s">
        <v>55</v>
      </c>
      <c r="C14" s="9">
        <v>426</v>
      </c>
    </row>
    <row r="15" spans="1:3" ht="15">
      <c r="A15" s="5" t="s">
        <v>8</v>
      </c>
      <c r="B15" s="5" t="s">
        <v>56</v>
      </c>
      <c r="C15" s="9">
        <v>2660</v>
      </c>
    </row>
    <row r="16" spans="1:3" ht="14.25">
      <c r="A16" s="4" t="s">
        <v>9</v>
      </c>
      <c r="B16" s="4" t="s">
        <v>19</v>
      </c>
      <c r="C16" s="8">
        <f>C17+C18+C19+C20+C21+C22</f>
        <v>47060</v>
      </c>
    </row>
    <row r="17" spans="1:3" ht="15">
      <c r="A17" s="5" t="s">
        <v>20</v>
      </c>
      <c r="B17" s="5" t="s">
        <v>57</v>
      </c>
      <c r="C17" s="9">
        <v>28389</v>
      </c>
    </row>
    <row r="18" spans="1:3" ht="15">
      <c r="A18" s="5" t="s">
        <v>21</v>
      </c>
      <c r="B18" s="5" t="s">
        <v>90</v>
      </c>
      <c r="C18" s="9">
        <v>8843</v>
      </c>
    </row>
    <row r="19" spans="1:3" ht="15">
      <c r="A19" s="5" t="s">
        <v>22</v>
      </c>
      <c r="B19" s="5" t="s">
        <v>59</v>
      </c>
      <c r="C19" s="9">
        <v>7994</v>
      </c>
    </row>
    <row r="20" spans="1:3" ht="15">
      <c r="A20" s="5" t="s">
        <v>23</v>
      </c>
      <c r="B20" s="5" t="s">
        <v>91</v>
      </c>
      <c r="C20" s="9">
        <v>1243</v>
      </c>
    </row>
    <row r="21" spans="1:3" ht="15">
      <c r="A21" s="5" t="s">
        <v>24</v>
      </c>
      <c r="B21" s="5" t="s">
        <v>122</v>
      </c>
      <c r="C21" s="9">
        <v>0</v>
      </c>
    </row>
    <row r="22" spans="1:3" ht="15">
      <c r="A22" s="5" t="s">
        <v>25</v>
      </c>
      <c r="B22" s="5" t="s">
        <v>18</v>
      </c>
      <c r="C22" s="9">
        <v>591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174931</v>
      </c>
    </row>
    <row r="25" spans="1:3" ht="15">
      <c r="A25" s="5" t="s">
        <v>31</v>
      </c>
      <c r="B25" s="5" t="s">
        <v>26</v>
      </c>
      <c r="C25" s="9">
        <f>C26+C27+C28</f>
        <v>158789</v>
      </c>
    </row>
    <row r="26" spans="1:3" ht="15">
      <c r="A26" s="5" t="s">
        <v>10</v>
      </c>
      <c r="B26" s="5" t="s">
        <v>61</v>
      </c>
      <c r="C26" s="9">
        <v>100302</v>
      </c>
    </row>
    <row r="27" spans="1:3" ht="15">
      <c r="A27" s="5" t="s">
        <v>11</v>
      </c>
      <c r="B27" s="5" t="s">
        <v>13</v>
      </c>
      <c r="C27" s="9">
        <v>31735</v>
      </c>
    </row>
    <row r="28" spans="1:3" ht="15">
      <c r="A28" s="5" t="s">
        <v>12</v>
      </c>
      <c r="B28" s="5" t="s">
        <v>14</v>
      </c>
      <c r="C28" s="9">
        <v>26752</v>
      </c>
    </row>
    <row r="29" spans="1:3" ht="15">
      <c r="A29" s="5" t="s">
        <v>32</v>
      </c>
      <c r="B29" s="5" t="s">
        <v>33</v>
      </c>
      <c r="C29" s="9">
        <v>1064</v>
      </c>
    </row>
    <row r="30" spans="1:3" ht="15">
      <c r="A30" s="5" t="s">
        <v>34</v>
      </c>
      <c r="B30" s="5" t="s">
        <v>62</v>
      </c>
      <c r="C30" s="9">
        <v>15078</v>
      </c>
    </row>
    <row r="31" spans="1:3" ht="14.25">
      <c r="A31" s="4" t="s">
        <v>41</v>
      </c>
      <c r="B31" s="4" t="s">
        <v>42</v>
      </c>
      <c r="C31" s="8">
        <f>C32+C33</f>
        <v>26686</v>
      </c>
    </row>
    <row r="32" spans="1:3" ht="30">
      <c r="A32" s="5" t="s">
        <v>43</v>
      </c>
      <c r="B32" s="6" t="s">
        <v>63</v>
      </c>
      <c r="C32" s="9">
        <v>21594</v>
      </c>
    </row>
    <row r="33" spans="1:3" ht="15">
      <c r="A33" s="5" t="s">
        <v>40</v>
      </c>
      <c r="B33" s="5" t="s">
        <v>64</v>
      </c>
      <c r="C33" s="9">
        <v>5092</v>
      </c>
    </row>
    <row r="34" spans="1:3" ht="45">
      <c r="A34" s="4" t="s">
        <v>44</v>
      </c>
      <c r="B34" s="7" t="s">
        <v>35</v>
      </c>
      <c r="C34" s="8">
        <v>59601</v>
      </c>
    </row>
    <row r="35" spans="1:3" ht="14.25">
      <c r="A35" s="4"/>
      <c r="B35" s="4" t="s">
        <v>45</v>
      </c>
      <c r="C35" s="8">
        <f>C11+C16+C23+C31+C24+C34</f>
        <v>377192</v>
      </c>
    </row>
    <row r="36" spans="1:3" ht="15">
      <c r="A36" s="5"/>
      <c r="B36" s="5" t="s">
        <v>172</v>
      </c>
      <c r="C36" s="10">
        <f>C35*0.06</f>
        <v>22631.52</v>
      </c>
    </row>
    <row r="37" spans="1:3" ht="15">
      <c r="A37" s="5"/>
      <c r="B37" s="4" t="s">
        <v>46</v>
      </c>
      <c r="C37" s="10">
        <f>C35+C36</f>
        <v>399823.52</v>
      </c>
    </row>
    <row r="38" spans="1:3" ht="15">
      <c r="A38" s="5"/>
      <c r="B38" s="4" t="s">
        <v>92</v>
      </c>
      <c r="C38" s="10">
        <v>399824</v>
      </c>
    </row>
    <row r="39" spans="1:3" ht="15">
      <c r="A39" s="5"/>
      <c r="B39" s="4" t="s">
        <v>38</v>
      </c>
      <c r="C39" s="11">
        <v>11.27</v>
      </c>
    </row>
    <row r="40" spans="1:3" ht="15">
      <c r="A40" s="1"/>
      <c r="B40" s="1"/>
      <c r="C4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3">
      <selection activeCell="B36" sqref="B36"/>
    </sheetView>
  </sheetViews>
  <sheetFormatPr defaultColWidth="9.140625" defaultRowHeight="12.75"/>
  <cols>
    <col min="1" max="1" width="6.57421875" style="0" customWidth="1"/>
    <col min="2" max="2" width="72.28125" style="0" customWidth="1"/>
    <col min="3" max="3" width="13.281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93</v>
      </c>
      <c r="C2" s="2"/>
    </row>
    <row r="3" spans="1:3" ht="15">
      <c r="A3" s="1" t="s">
        <v>94</v>
      </c>
      <c r="B3" s="1"/>
      <c r="C3" s="1"/>
    </row>
    <row r="4" spans="1:3" ht="15">
      <c r="A4" s="1" t="s">
        <v>86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95</v>
      </c>
      <c r="B7" s="1"/>
      <c r="C7" s="1"/>
    </row>
    <row r="8" spans="1:3" ht="15">
      <c r="A8" s="1" t="s">
        <v>96</v>
      </c>
      <c r="B8" s="1"/>
      <c r="C8" s="1"/>
    </row>
    <row r="9" spans="1:3" ht="15">
      <c r="A9" s="1" t="s">
        <v>97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56130</v>
      </c>
    </row>
    <row r="12" spans="1:3" ht="15">
      <c r="A12" s="5" t="s">
        <v>4</v>
      </c>
      <c r="B12" s="5" t="s">
        <v>98</v>
      </c>
      <c r="C12" s="9">
        <v>50606</v>
      </c>
    </row>
    <row r="13" spans="1:3" ht="15">
      <c r="A13" s="5" t="s">
        <v>5</v>
      </c>
      <c r="B13" s="5" t="s">
        <v>6</v>
      </c>
      <c r="C13" s="9">
        <v>2423</v>
      </c>
    </row>
    <row r="14" spans="1:3" ht="15">
      <c r="A14" s="5" t="s">
        <v>7</v>
      </c>
      <c r="B14" s="5" t="s">
        <v>55</v>
      </c>
      <c r="C14" s="9">
        <v>428</v>
      </c>
    </row>
    <row r="15" spans="1:3" ht="15">
      <c r="A15" s="5" t="s">
        <v>8</v>
      </c>
      <c r="B15" s="5" t="s">
        <v>56</v>
      </c>
      <c r="C15" s="9">
        <v>2673</v>
      </c>
    </row>
    <row r="16" spans="1:3" ht="14.25">
      <c r="A16" s="4" t="s">
        <v>9</v>
      </c>
      <c r="B16" s="4" t="s">
        <v>19</v>
      </c>
      <c r="C16" s="8">
        <f>C17+C18+C19+C20+C21+C22</f>
        <v>48517</v>
      </c>
    </row>
    <row r="17" spans="1:3" ht="15">
      <c r="A17" s="5" t="s">
        <v>20</v>
      </c>
      <c r="B17" s="5" t="s">
        <v>57</v>
      </c>
      <c r="C17" s="9">
        <v>28389</v>
      </c>
    </row>
    <row r="18" spans="1:3" ht="15">
      <c r="A18" s="5" t="s">
        <v>21</v>
      </c>
      <c r="B18" s="5" t="s">
        <v>99</v>
      </c>
      <c r="C18" s="9">
        <v>7881</v>
      </c>
    </row>
    <row r="19" spans="1:3" ht="15">
      <c r="A19" s="5" t="s">
        <v>22</v>
      </c>
      <c r="B19" s="5" t="s">
        <v>59</v>
      </c>
      <c r="C19" s="9">
        <v>10413</v>
      </c>
    </row>
    <row r="20" spans="1:3" ht="15">
      <c r="A20" s="5" t="s">
        <v>23</v>
      </c>
      <c r="B20" s="5" t="s">
        <v>83</v>
      </c>
      <c r="C20" s="9">
        <v>1240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594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187598</v>
      </c>
    </row>
    <row r="25" spans="1:3" ht="15">
      <c r="A25" s="5" t="s">
        <v>31</v>
      </c>
      <c r="B25" s="5" t="s">
        <v>26</v>
      </c>
      <c r="C25" s="9">
        <f>C26+C27+C28</f>
        <v>171382</v>
      </c>
    </row>
    <row r="26" spans="1:3" ht="15">
      <c r="A26" s="5" t="s">
        <v>10</v>
      </c>
      <c r="B26" s="5" t="s">
        <v>61</v>
      </c>
      <c r="C26" s="9">
        <v>112760</v>
      </c>
    </row>
    <row r="27" spans="1:3" ht="15">
      <c r="A27" s="5" t="s">
        <v>11</v>
      </c>
      <c r="B27" s="5" t="s">
        <v>13</v>
      </c>
      <c r="C27" s="9">
        <v>31880</v>
      </c>
    </row>
    <row r="28" spans="1:3" ht="15">
      <c r="A28" s="5" t="s">
        <v>12</v>
      </c>
      <c r="B28" s="5" t="s">
        <v>14</v>
      </c>
      <c r="C28" s="9">
        <v>26742</v>
      </c>
    </row>
    <row r="29" spans="1:3" ht="15">
      <c r="A29" s="5" t="s">
        <v>32</v>
      </c>
      <c r="B29" s="5" t="s">
        <v>33</v>
      </c>
      <c r="C29" s="9">
        <v>1069</v>
      </c>
    </row>
    <row r="30" spans="1:3" ht="15">
      <c r="A30" s="5" t="s">
        <v>34</v>
      </c>
      <c r="B30" s="5" t="s">
        <v>62</v>
      </c>
      <c r="C30" s="9">
        <v>15147</v>
      </c>
    </row>
    <row r="31" spans="1:3" ht="14.25">
      <c r="A31" s="4" t="s">
        <v>41</v>
      </c>
      <c r="B31" s="4" t="s">
        <v>42</v>
      </c>
      <c r="C31" s="8">
        <f>C32+C33</f>
        <v>26807</v>
      </c>
    </row>
    <row r="32" spans="1:3" ht="30.75" customHeight="1">
      <c r="A32" s="5" t="s">
        <v>43</v>
      </c>
      <c r="B32" s="6" t="s">
        <v>101</v>
      </c>
      <c r="C32" s="9">
        <v>21693</v>
      </c>
    </row>
    <row r="33" spans="1:3" ht="15">
      <c r="A33" s="5" t="s">
        <v>40</v>
      </c>
      <c r="B33" s="5" t="s">
        <v>64</v>
      </c>
      <c r="C33" s="9">
        <v>5114</v>
      </c>
    </row>
    <row r="34" spans="1:3" ht="27">
      <c r="A34" s="4" t="s">
        <v>44</v>
      </c>
      <c r="B34" s="7" t="s">
        <v>102</v>
      </c>
      <c r="C34" s="8">
        <v>59875</v>
      </c>
    </row>
    <row r="35" spans="1:3" ht="14.25">
      <c r="A35" s="4"/>
      <c r="B35" s="4" t="s">
        <v>45</v>
      </c>
      <c r="C35" s="8">
        <f>C11+C16+C23+C31+C24+C34</f>
        <v>378927</v>
      </c>
    </row>
    <row r="36" spans="1:3" ht="15">
      <c r="A36" s="5"/>
      <c r="B36" s="5" t="s">
        <v>172</v>
      </c>
      <c r="C36" s="10">
        <f>C35*0.06</f>
        <v>22735.62</v>
      </c>
    </row>
    <row r="37" spans="1:3" ht="15">
      <c r="A37" s="5"/>
      <c r="B37" s="4" t="s">
        <v>46</v>
      </c>
      <c r="C37" s="10">
        <f>C35+C36</f>
        <v>401662.62</v>
      </c>
    </row>
    <row r="38" spans="1:3" ht="15">
      <c r="A38" s="5"/>
      <c r="B38" s="4" t="s">
        <v>100</v>
      </c>
      <c r="C38" s="10">
        <v>401663</v>
      </c>
    </row>
    <row r="39" spans="1:3" ht="15">
      <c r="A39" s="5"/>
      <c r="B39" s="4" t="s">
        <v>38</v>
      </c>
      <c r="C39" s="11">
        <v>11.27</v>
      </c>
    </row>
    <row r="40" spans="1:3" ht="15">
      <c r="A40" s="1"/>
      <c r="B40" s="1"/>
      <c r="C40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6.57421875" style="0" customWidth="1"/>
    <col min="2" max="2" width="72.00390625" style="0" customWidth="1"/>
    <col min="3" max="3" width="12.85156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104</v>
      </c>
      <c r="C2" s="2"/>
    </row>
    <row r="3" spans="1:3" ht="15">
      <c r="A3" s="1" t="s">
        <v>105</v>
      </c>
      <c r="B3" s="1"/>
      <c r="C3" s="1"/>
    </row>
    <row r="4" spans="1:3" ht="15">
      <c r="A4" s="1" t="s">
        <v>86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36</v>
      </c>
      <c r="B7" s="1"/>
      <c r="C7" s="1"/>
    </row>
    <row r="8" spans="1:3" ht="15">
      <c r="A8" s="1" t="s">
        <v>106</v>
      </c>
      <c r="B8" s="1"/>
      <c r="C8" s="1"/>
    </row>
    <row r="9" spans="1:3" ht="15">
      <c r="A9" s="1" t="s">
        <v>107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66168</v>
      </c>
    </row>
    <row r="12" spans="1:3" ht="15">
      <c r="A12" s="5" t="s">
        <v>4</v>
      </c>
      <c r="B12" s="5" t="s">
        <v>108</v>
      </c>
      <c r="C12" s="9">
        <v>60203</v>
      </c>
    </row>
    <row r="13" spans="1:3" ht="15">
      <c r="A13" s="5" t="s">
        <v>5</v>
      </c>
      <c r="B13" s="5" t="s">
        <v>6</v>
      </c>
      <c r="C13" s="9">
        <v>2883</v>
      </c>
    </row>
    <row r="14" spans="1:3" ht="15">
      <c r="A14" s="5" t="s">
        <v>7</v>
      </c>
      <c r="B14" s="5" t="s">
        <v>55</v>
      </c>
      <c r="C14" s="9">
        <v>425</v>
      </c>
    </row>
    <row r="15" spans="1:3" ht="15">
      <c r="A15" s="5" t="s">
        <v>8</v>
      </c>
      <c r="B15" s="5" t="s">
        <v>56</v>
      </c>
      <c r="C15" s="9">
        <v>2657</v>
      </c>
    </row>
    <row r="16" spans="1:3" ht="14.25">
      <c r="A16" s="4" t="s">
        <v>9</v>
      </c>
      <c r="B16" s="4" t="s">
        <v>19</v>
      </c>
      <c r="C16" s="8">
        <f>C17+C18+C19+C20+C21+C22</f>
        <v>47211</v>
      </c>
    </row>
    <row r="17" spans="1:3" ht="15">
      <c r="A17" s="5" t="s">
        <v>20</v>
      </c>
      <c r="B17" s="5" t="s">
        <v>57</v>
      </c>
      <c r="C17" s="9">
        <v>28389</v>
      </c>
    </row>
    <row r="18" spans="1:3" ht="15">
      <c r="A18" s="5" t="s">
        <v>21</v>
      </c>
      <c r="B18" s="5" t="s">
        <v>109</v>
      </c>
      <c r="C18" s="9">
        <v>6854</v>
      </c>
    </row>
    <row r="19" spans="1:3" ht="15">
      <c r="A19" s="5" t="s">
        <v>22</v>
      </c>
      <c r="B19" s="5" t="s">
        <v>59</v>
      </c>
      <c r="C19" s="9">
        <v>10138</v>
      </c>
    </row>
    <row r="20" spans="1:3" ht="15">
      <c r="A20" s="5" t="s">
        <v>23</v>
      </c>
      <c r="B20" s="5" t="s">
        <v>83</v>
      </c>
      <c r="C20" s="9">
        <v>1240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590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177094</v>
      </c>
    </row>
    <row r="25" spans="1:3" ht="15">
      <c r="A25" s="5" t="s">
        <v>31</v>
      </c>
      <c r="B25" s="5" t="s">
        <v>26</v>
      </c>
      <c r="C25" s="9">
        <f>C26+C27+C28</f>
        <v>160976</v>
      </c>
    </row>
    <row r="26" spans="1:3" ht="15">
      <c r="A26" s="5" t="s">
        <v>10</v>
      </c>
      <c r="B26" s="5" t="s">
        <v>61</v>
      </c>
      <c r="C26" s="9">
        <v>102548</v>
      </c>
    </row>
    <row r="27" spans="1:3" ht="15">
      <c r="A27" s="5" t="s">
        <v>11</v>
      </c>
      <c r="B27" s="5" t="s">
        <v>13</v>
      </c>
      <c r="C27" s="9">
        <v>31687</v>
      </c>
    </row>
    <row r="28" spans="1:3" ht="15">
      <c r="A28" s="5" t="s">
        <v>12</v>
      </c>
      <c r="B28" s="5" t="s">
        <v>14</v>
      </c>
      <c r="C28" s="9">
        <v>26741</v>
      </c>
    </row>
    <row r="29" spans="1:3" ht="15">
      <c r="A29" s="5" t="s">
        <v>32</v>
      </c>
      <c r="B29" s="5" t="s">
        <v>33</v>
      </c>
      <c r="C29" s="9">
        <v>1063</v>
      </c>
    </row>
    <row r="30" spans="1:3" ht="15">
      <c r="A30" s="5" t="s">
        <v>34</v>
      </c>
      <c r="B30" s="5" t="s">
        <v>62</v>
      </c>
      <c r="C30" s="9">
        <v>15055</v>
      </c>
    </row>
    <row r="31" spans="1:3" ht="14.25">
      <c r="A31" s="4" t="s">
        <v>41</v>
      </c>
      <c r="B31" s="4" t="s">
        <v>42</v>
      </c>
      <c r="C31" s="8">
        <f>C32+C33</f>
        <v>26645</v>
      </c>
    </row>
    <row r="32" spans="1:3" ht="28.5">
      <c r="A32" s="5" t="s">
        <v>43</v>
      </c>
      <c r="B32" s="6" t="s">
        <v>101</v>
      </c>
      <c r="C32" s="9">
        <v>21561</v>
      </c>
    </row>
    <row r="33" spans="1:3" ht="15">
      <c r="A33" s="5" t="s">
        <v>40</v>
      </c>
      <c r="B33" s="5" t="s">
        <v>64</v>
      </c>
      <c r="C33" s="9">
        <v>5084</v>
      </c>
    </row>
    <row r="34" spans="1:3" ht="27">
      <c r="A34" s="4" t="s">
        <v>44</v>
      </c>
      <c r="B34" s="7" t="s">
        <v>102</v>
      </c>
      <c r="C34" s="8">
        <v>59512</v>
      </c>
    </row>
    <row r="35" spans="1:3" ht="14.25">
      <c r="A35" s="4"/>
      <c r="B35" s="4" t="s">
        <v>45</v>
      </c>
      <c r="C35" s="8">
        <f>C11+C16+C23+C31+C24+C34</f>
        <v>376630</v>
      </c>
    </row>
    <row r="36" spans="1:3" ht="15">
      <c r="A36" s="5"/>
      <c r="B36" s="5" t="s">
        <v>172</v>
      </c>
      <c r="C36" s="10">
        <f>C35*0.06</f>
        <v>22597.8</v>
      </c>
    </row>
    <row r="37" spans="1:3" ht="15">
      <c r="A37" s="5"/>
      <c r="B37" s="4" t="s">
        <v>46</v>
      </c>
      <c r="C37" s="10">
        <f>C35+C36</f>
        <v>399227.8</v>
      </c>
    </row>
    <row r="38" spans="1:3" ht="15">
      <c r="A38" s="5"/>
      <c r="B38" s="4" t="s">
        <v>110</v>
      </c>
      <c r="C38" s="10">
        <v>399228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5">
      <selection activeCell="B36" sqref="B36"/>
    </sheetView>
  </sheetViews>
  <sheetFormatPr defaultColWidth="9.140625" defaultRowHeight="12.75"/>
  <cols>
    <col min="1" max="1" width="6.140625" style="0" customWidth="1"/>
    <col min="2" max="2" width="71.57421875" style="0" customWidth="1"/>
    <col min="3" max="3" width="15.1406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111</v>
      </c>
      <c r="C2" s="2"/>
    </row>
    <row r="3" spans="1:3" ht="15">
      <c r="A3" s="1" t="s">
        <v>112</v>
      </c>
      <c r="B3" s="1"/>
      <c r="C3" s="1"/>
    </row>
    <row r="4" spans="1:3" ht="15">
      <c r="A4" s="1" t="s">
        <v>113</v>
      </c>
      <c r="B4" s="1"/>
      <c r="C4" s="1"/>
    </row>
    <row r="5" spans="1:3" ht="15">
      <c r="A5" s="1" t="s">
        <v>0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37</v>
      </c>
      <c r="B7" s="1"/>
      <c r="C7" s="1"/>
    </row>
    <row r="8" spans="1:3" ht="15">
      <c r="A8" s="1" t="s">
        <v>114</v>
      </c>
      <c r="B8" s="1"/>
      <c r="C8" s="1"/>
    </row>
    <row r="9" spans="1:3" ht="15">
      <c r="A9" s="1" t="s">
        <v>115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90782</v>
      </c>
    </row>
    <row r="12" spans="1:3" ht="15">
      <c r="A12" s="5" t="s">
        <v>4</v>
      </c>
      <c r="B12" s="5" t="s">
        <v>116</v>
      </c>
      <c r="C12" s="9">
        <v>82016</v>
      </c>
    </row>
    <row r="13" spans="1:3" ht="15">
      <c r="A13" s="5" t="s">
        <v>5</v>
      </c>
      <c r="B13" s="5" t="s">
        <v>6</v>
      </c>
      <c r="C13" s="9">
        <v>3927</v>
      </c>
    </row>
    <row r="14" spans="1:3" ht="15">
      <c r="A14" s="5" t="s">
        <v>7</v>
      </c>
      <c r="B14" s="5" t="s">
        <v>55</v>
      </c>
      <c r="C14" s="9">
        <v>667</v>
      </c>
    </row>
    <row r="15" spans="1:3" ht="15">
      <c r="A15" s="5" t="s">
        <v>8</v>
      </c>
      <c r="B15" s="5" t="s">
        <v>56</v>
      </c>
      <c r="C15" s="9">
        <v>4172</v>
      </c>
    </row>
    <row r="16" spans="1:3" ht="14.25">
      <c r="A16" s="4" t="s">
        <v>9</v>
      </c>
      <c r="B16" s="4" t="s">
        <v>19</v>
      </c>
      <c r="C16" s="8">
        <f>C17+C18+C19+C20+C21+C22</f>
        <v>90499</v>
      </c>
    </row>
    <row r="17" spans="1:3" ht="15">
      <c r="A17" s="5" t="s">
        <v>20</v>
      </c>
      <c r="B17" s="5" t="s">
        <v>117</v>
      </c>
      <c r="C17" s="9">
        <v>44611</v>
      </c>
    </row>
    <row r="18" spans="1:3" ht="15">
      <c r="A18" s="5" t="s">
        <v>21</v>
      </c>
      <c r="B18" s="5" t="s">
        <v>118</v>
      </c>
      <c r="C18" s="9">
        <v>11279</v>
      </c>
    </row>
    <row r="19" spans="1:3" ht="15">
      <c r="A19" s="5" t="s">
        <v>22</v>
      </c>
      <c r="B19" s="5" t="s">
        <v>59</v>
      </c>
      <c r="C19" s="9">
        <v>14250</v>
      </c>
    </row>
    <row r="20" spans="1:3" ht="15">
      <c r="A20" s="5" t="s">
        <v>23</v>
      </c>
      <c r="B20" s="5" t="s">
        <v>119</v>
      </c>
      <c r="C20" s="9">
        <v>1932</v>
      </c>
    </row>
    <row r="21" spans="1:3" ht="15">
      <c r="A21" s="5" t="s">
        <v>24</v>
      </c>
      <c r="B21" s="5" t="s">
        <v>120</v>
      </c>
      <c r="C21" s="9">
        <v>17500</v>
      </c>
    </row>
    <row r="22" spans="1:3" ht="15">
      <c r="A22" s="5" t="s">
        <v>25</v>
      </c>
      <c r="B22" s="5" t="s">
        <v>103</v>
      </c>
      <c r="C22" s="9">
        <v>927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274932</v>
      </c>
    </row>
    <row r="25" spans="1:3" ht="15">
      <c r="A25" s="5" t="s">
        <v>31</v>
      </c>
      <c r="B25" s="5" t="s">
        <v>26</v>
      </c>
      <c r="C25" s="9">
        <f>C26+C27+C28</f>
        <v>249625</v>
      </c>
    </row>
    <row r="26" spans="1:3" ht="15">
      <c r="A26" s="5" t="s">
        <v>10</v>
      </c>
      <c r="B26" s="5" t="s">
        <v>61</v>
      </c>
      <c r="C26" s="9">
        <v>158775</v>
      </c>
    </row>
    <row r="27" spans="1:3" ht="15">
      <c r="A27" s="5" t="s">
        <v>11</v>
      </c>
      <c r="B27" s="5" t="s">
        <v>13</v>
      </c>
      <c r="C27" s="9">
        <v>49753</v>
      </c>
    </row>
    <row r="28" spans="1:3" ht="15">
      <c r="A28" s="5" t="s">
        <v>12</v>
      </c>
      <c r="B28" s="5" t="s">
        <v>14</v>
      </c>
      <c r="C28" s="9">
        <v>41097</v>
      </c>
    </row>
    <row r="29" spans="1:3" ht="15">
      <c r="A29" s="5" t="s">
        <v>32</v>
      </c>
      <c r="B29" s="5" t="s">
        <v>33</v>
      </c>
      <c r="C29" s="9">
        <v>1669</v>
      </c>
    </row>
    <row r="30" spans="1:3" ht="15">
      <c r="A30" s="5" t="s">
        <v>34</v>
      </c>
      <c r="B30" s="5" t="s">
        <v>62</v>
      </c>
      <c r="C30" s="9">
        <v>23638</v>
      </c>
    </row>
    <row r="31" spans="1:3" ht="14.25">
      <c r="A31" s="4" t="s">
        <v>41</v>
      </c>
      <c r="B31" s="4" t="s">
        <v>42</v>
      </c>
      <c r="C31" s="8">
        <f>C32+C33</f>
        <v>41701</v>
      </c>
    </row>
    <row r="32" spans="1:3" ht="28.5">
      <c r="A32" s="5" t="s">
        <v>43</v>
      </c>
      <c r="B32" s="6" t="s">
        <v>101</v>
      </c>
      <c r="C32" s="9">
        <v>33854</v>
      </c>
    </row>
    <row r="33" spans="1:3" ht="15">
      <c r="A33" s="5" t="s">
        <v>40</v>
      </c>
      <c r="B33" s="5" t="s">
        <v>64</v>
      </c>
      <c r="C33" s="9">
        <v>7847</v>
      </c>
    </row>
    <row r="34" spans="1:3" ht="27">
      <c r="A34" s="4" t="s">
        <v>44</v>
      </c>
      <c r="B34" s="7" t="s">
        <v>102</v>
      </c>
      <c r="C34" s="8">
        <v>93442</v>
      </c>
    </row>
    <row r="35" spans="1:3" ht="14.25">
      <c r="A35" s="4"/>
      <c r="B35" s="4" t="s">
        <v>45</v>
      </c>
      <c r="C35" s="8">
        <f>C11+C16+C23+C31+C24+C34</f>
        <v>591356</v>
      </c>
    </row>
    <row r="36" spans="1:3" ht="15">
      <c r="A36" s="5"/>
      <c r="B36" s="5" t="s">
        <v>172</v>
      </c>
      <c r="C36" s="10">
        <f>C35*0.06</f>
        <v>35481.36</v>
      </c>
    </row>
    <row r="37" spans="1:3" ht="15">
      <c r="A37" s="5"/>
      <c r="B37" s="4" t="s">
        <v>46</v>
      </c>
      <c r="C37" s="10">
        <f>C35+C36</f>
        <v>626837.36</v>
      </c>
    </row>
    <row r="38" spans="1:3" ht="15">
      <c r="A38" s="5"/>
      <c r="B38" s="4" t="s">
        <v>124</v>
      </c>
      <c r="C38" s="10">
        <v>626837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9">
      <selection activeCell="B36" sqref="B36"/>
    </sheetView>
  </sheetViews>
  <sheetFormatPr defaultColWidth="9.140625" defaultRowHeight="12.75"/>
  <cols>
    <col min="1" max="1" width="6.140625" style="0" customWidth="1"/>
    <col min="2" max="2" width="73.00390625" style="0" customWidth="1"/>
    <col min="3" max="3" width="14.0039062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16</v>
      </c>
      <c r="C2" s="2"/>
    </row>
    <row r="3" spans="1:3" ht="15">
      <c r="A3" s="1" t="s">
        <v>125</v>
      </c>
      <c r="B3" s="1"/>
      <c r="C3" s="1"/>
    </row>
    <row r="4" spans="1:3" ht="15">
      <c r="A4" s="1" t="s">
        <v>68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126</v>
      </c>
      <c r="B7" s="1"/>
      <c r="C7" s="1"/>
    </row>
    <row r="8" spans="1:3" ht="15">
      <c r="A8" s="1" t="s">
        <v>127</v>
      </c>
      <c r="B8" s="1"/>
      <c r="C8" s="1"/>
    </row>
    <row r="9" spans="1:3" ht="15">
      <c r="A9" s="1" t="s">
        <v>128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100875</v>
      </c>
    </row>
    <row r="12" spans="1:3" ht="15">
      <c r="A12" s="5" t="s">
        <v>4</v>
      </c>
      <c r="B12" s="5" t="s">
        <v>129</v>
      </c>
      <c r="C12" s="9">
        <v>93358</v>
      </c>
    </row>
    <row r="13" spans="1:3" ht="15">
      <c r="A13" s="5" t="s">
        <v>5</v>
      </c>
      <c r="B13" s="5" t="s">
        <v>6</v>
      </c>
      <c r="C13" s="9">
        <v>4470</v>
      </c>
    </row>
    <row r="14" spans="1:3" ht="15">
      <c r="A14" s="5" t="s">
        <v>7</v>
      </c>
      <c r="B14" s="5" t="s">
        <v>55</v>
      </c>
      <c r="C14" s="9">
        <v>420</v>
      </c>
    </row>
    <row r="15" spans="1:3" ht="15">
      <c r="A15" s="5" t="s">
        <v>8</v>
      </c>
      <c r="B15" s="5" t="s">
        <v>56</v>
      </c>
      <c r="C15" s="9">
        <v>2627</v>
      </c>
    </row>
    <row r="16" spans="1:3" ht="14.25">
      <c r="A16" s="4" t="s">
        <v>9</v>
      </c>
      <c r="B16" s="4" t="s">
        <v>19</v>
      </c>
      <c r="C16" s="8">
        <f>C17+C18+C19+C20+C21+C22</f>
        <v>42862</v>
      </c>
    </row>
    <row r="17" spans="1:3" ht="15">
      <c r="A17" s="5" t="s">
        <v>20</v>
      </c>
      <c r="B17" s="5" t="s">
        <v>57</v>
      </c>
      <c r="C17" s="9">
        <v>28389</v>
      </c>
    </row>
    <row r="18" spans="1:3" ht="15">
      <c r="A18" s="5" t="s">
        <v>21</v>
      </c>
      <c r="B18" s="5" t="s">
        <v>130</v>
      </c>
      <c r="C18" s="9">
        <v>7370</v>
      </c>
    </row>
    <row r="19" spans="1:3" ht="15">
      <c r="A19" s="5" t="s">
        <v>22</v>
      </c>
      <c r="B19" s="5" t="s">
        <v>59</v>
      </c>
      <c r="C19" s="9">
        <v>5283</v>
      </c>
    </row>
    <row r="20" spans="1:3" ht="15">
      <c r="A20" s="5" t="s">
        <v>23</v>
      </c>
      <c r="B20" s="5" t="s">
        <v>131</v>
      </c>
      <c r="C20" s="9">
        <v>1236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584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143487</v>
      </c>
    </row>
    <row r="25" spans="1:3" ht="15">
      <c r="A25" s="5" t="s">
        <v>31</v>
      </c>
      <c r="B25" s="5" t="s">
        <v>26</v>
      </c>
      <c r="C25" s="9">
        <f>C26+C27+C28</f>
        <v>127547</v>
      </c>
    </row>
    <row r="26" spans="1:3" ht="15">
      <c r="A26" s="5" t="s">
        <v>10</v>
      </c>
      <c r="B26" s="5" t="s">
        <v>61</v>
      </c>
      <c r="C26" s="9">
        <v>69550</v>
      </c>
    </row>
    <row r="27" spans="1:3" ht="15">
      <c r="A27" s="5" t="s">
        <v>11</v>
      </c>
      <c r="B27" s="5" t="s">
        <v>13</v>
      </c>
      <c r="C27" s="9">
        <v>31337</v>
      </c>
    </row>
    <row r="28" spans="1:3" ht="15">
      <c r="A28" s="5" t="s">
        <v>12</v>
      </c>
      <c r="B28" s="5" t="s">
        <v>14</v>
      </c>
      <c r="C28" s="9">
        <v>26660</v>
      </c>
    </row>
    <row r="29" spans="1:3" ht="15">
      <c r="A29" s="5" t="s">
        <v>32</v>
      </c>
      <c r="B29" s="5" t="s">
        <v>33</v>
      </c>
      <c r="C29" s="9">
        <v>1051</v>
      </c>
    </row>
    <row r="30" spans="1:3" ht="15">
      <c r="A30" s="5" t="s">
        <v>34</v>
      </c>
      <c r="B30" s="5" t="s">
        <v>62</v>
      </c>
      <c r="C30" s="9">
        <v>14889</v>
      </c>
    </row>
    <row r="31" spans="1:3" ht="14.25">
      <c r="A31" s="4" t="s">
        <v>41</v>
      </c>
      <c r="B31" s="4" t="s">
        <v>42</v>
      </c>
      <c r="C31" s="8">
        <f>C32+C33</f>
        <v>26393</v>
      </c>
    </row>
    <row r="32" spans="1:3" ht="28.5">
      <c r="A32" s="5" t="s">
        <v>43</v>
      </c>
      <c r="B32" s="6" t="s">
        <v>101</v>
      </c>
      <c r="C32" s="9">
        <v>21323</v>
      </c>
    </row>
    <row r="33" spans="1:3" ht="15">
      <c r="A33" s="5" t="s">
        <v>40</v>
      </c>
      <c r="B33" s="5" t="s">
        <v>64</v>
      </c>
      <c r="C33" s="9">
        <v>5070</v>
      </c>
    </row>
    <row r="34" spans="1:3" ht="27">
      <c r="A34" s="4" t="s">
        <v>44</v>
      </c>
      <c r="B34" s="7" t="s">
        <v>102</v>
      </c>
      <c r="C34" s="8">
        <v>58855</v>
      </c>
    </row>
    <row r="35" spans="1:3" ht="14.25">
      <c r="A35" s="4"/>
      <c r="B35" s="4" t="s">
        <v>45</v>
      </c>
      <c r="C35" s="8">
        <f>C11+C16+C23+C31+C24+C34</f>
        <v>372472</v>
      </c>
    </row>
    <row r="36" spans="1:3" ht="15">
      <c r="A36" s="5"/>
      <c r="B36" s="5" t="s">
        <v>172</v>
      </c>
      <c r="C36" s="10">
        <f>C35*0.06</f>
        <v>22348.32</v>
      </c>
    </row>
    <row r="37" spans="1:3" ht="15">
      <c r="A37" s="5"/>
      <c r="B37" s="4" t="s">
        <v>46</v>
      </c>
      <c r="C37" s="10">
        <f>C35+C36</f>
        <v>394820.32</v>
      </c>
    </row>
    <row r="38" spans="1:3" ht="15">
      <c r="A38" s="5"/>
      <c r="B38" s="4" t="s">
        <v>132</v>
      </c>
      <c r="C38" s="10">
        <v>394820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3">
      <selection activeCell="B36" sqref="B36"/>
    </sheetView>
  </sheetViews>
  <sheetFormatPr defaultColWidth="9.140625" defaultRowHeight="12.75"/>
  <cols>
    <col min="1" max="1" width="5.57421875" style="0" customWidth="1"/>
    <col min="2" max="2" width="71.57421875" style="0" customWidth="1"/>
    <col min="3" max="3" width="14.421875" style="0" customWidth="1"/>
  </cols>
  <sheetData>
    <row r="1" spans="1:3" ht="15.75">
      <c r="A1" s="3" t="s">
        <v>48</v>
      </c>
      <c r="B1" s="3"/>
      <c r="C1" s="2"/>
    </row>
    <row r="2" spans="1:3" ht="15.75">
      <c r="A2" s="2"/>
      <c r="B2" s="3" t="s">
        <v>133</v>
      </c>
      <c r="C2" s="2"/>
    </row>
    <row r="3" spans="1:3" ht="15">
      <c r="A3" s="1" t="s">
        <v>134</v>
      </c>
      <c r="B3" s="1"/>
      <c r="C3" s="1"/>
    </row>
    <row r="4" spans="1:3" ht="15">
      <c r="A4" s="1" t="s">
        <v>135</v>
      </c>
      <c r="B4" s="1"/>
      <c r="C4" s="1"/>
    </row>
    <row r="5" spans="1:3" ht="15">
      <c r="A5" s="1" t="s">
        <v>47</v>
      </c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136</v>
      </c>
      <c r="B7" s="1"/>
      <c r="C7" s="1"/>
    </row>
    <row r="8" spans="1:3" ht="15">
      <c r="A8" s="1" t="s">
        <v>137</v>
      </c>
      <c r="B8" s="1"/>
      <c r="C8" s="1"/>
    </row>
    <row r="9" spans="1:3" ht="15">
      <c r="A9" s="1" t="s">
        <v>138</v>
      </c>
      <c r="B9" s="1"/>
      <c r="C9" s="1"/>
    </row>
    <row r="10" spans="1:3" ht="15">
      <c r="A10" s="1"/>
      <c r="B10" s="1"/>
      <c r="C10" s="1"/>
    </row>
    <row r="11" spans="1:3" ht="14.25">
      <c r="A11" s="4" t="s">
        <v>2</v>
      </c>
      <c r="B11" s="4" t="s">
        <v>3</v>
      </c>
      <c r="C11" s="8">
        <f>C12+C13+C14+C15</f>
        <v>61328</v>
      </c>
    </row>
    <row r="12" spans="1:3" ht="15">
      <c r="A12" s="5" t="s">
        <v>4</v>
      </c>
      <c r="B12" s="5" t="s">
        <v>139</v>
      </c>
      <c r="C12" s="9">
        <v>55841</v>
      </c>
    </row>
    <row r="13" spans="1:3" ht="15">
      <c r="A13" s="5" t="s">
        <v>5</v>
      </c>
      <c r="B13" s="5" t="s">
        <v>6</v>
      </c>
      <c r="C13" s="9">
        <v>2674</v>
      </c>
    </row>
    <row r="14" spans="1:3" ht="15">
      <c r="A14" s="5" t="s">
        <v>7</v>
      </c>
      <c r="B14" s="5" t="s">
        <v>55</v>
      </c>
      <c r="C14" s="9">
        <v>388</v>
      </c>
    </row>
    <row r="15" spans="1:3" ht="15">
      <c r="A15" s="5" t="s">
        <v>8</v>
      </c>
      <c r="B15" s="5" t="s">
        <v>56</v>
      </c>
      <c r="C15" s="9">
        <v>2425</v>
      </c>
    </row>
    <row r="16" spans="1:3" ht="14.25">
      <c r="A16" s="4" t="s">
        <v>9</v>
      </c>
      <c r="B16" s="4" t="s">
        <v>19</v>
      </c>
      <c r="C16" s="8">
        <f>C17+C18+C19+C20+C21+C22</f>
        <v>43042</v>
      </c>
    </row>
    <row r="17" spans="1:3" ht="15">
      <c r="A17" s="5" t="s">
        <v>20</v>
      </c>
      <c r="B17" s="5" t="s">
        <v>140</v>
      </c>
      <c r="C17" s="9">
        <v>25955</v>
      </c>
    </row>
    <row r="18" spans="1:3" ht="15">
      <c r="A18" s="5" t="s">
        <v>21</v>
      </c>
      <c r="B18" s="5" t="s">
        <v>141</v>
      </c>
      <c r="C18" s="9">
        <v>7945</v>
      </c>
    </row>
    <row r="19" spans="1:3" ht="15">
      <c r="A19" s="5" t="s">
        <v>22</v>
      </c>
      <c r="B19" s="5" t="s">
        <v>59</v>
      </c>
      <c r="C19" s="9">
        <v>7500</v>
      </c>
    </row>
    <row r="20" spans="1:3" ht="15">
      <c r="A20" s="5" t="s">
        <v>23</v>
      </c>
      <c r="B20" s="5" t="s">
        <v>142</v>
      </c>
      <c r="C20" s="9">
        <v>1104</v>
      </c>
    </row>
    <row r="21" spans="1:3" ht="15">
      <c r="A21" s="5" t="s">
        <v>24</v>
      </c>
      <c r="B21" s="5" t="s">
        <v>123</v>
      </c>
      <c r="C21" s="9">
        <v>0</v>
      </c>
    </row>
    <row r="22" spans="1:3" ht="15">
      <c r="A22" s="5" t="s">
        <v>25</v>
      </c>
      <c r="B22" s="5" t="s">
        <v>103</v>
      </c>
      <c r="C22" s="9">
        <v>538</v>
      </c>
    </row>
    <row r="23" spans="1:3" ht="14.25">
      <c r="A23" s="4" t="s">
        <v>27</v>
      </c>
      <c r="B23" s="4" t="s">
        <v>28</v>
      </c>
      <c r="C23" s="8">
        <v>0</v>
      </c>
    </row>
    <row r="24" spans="1:3" ht="14.25">
      <c r="A24" s="4" t="s">
        <v>29</v>
      </c>
      <c r="B24" s="4" t="s">
        <v>30</v>
      </c>
      <c r="C24" s="8">
        <f>C25+C29+C30</f>
        <v>160791</v>
      </c>
    </row>
    <row r="25" spans="1:3" ht="15">
      <c r="A25" s="5" t="s">
        <v>31</v>
      </c>
      <c r="B25" s="5" t="s">
        <v>26</v>
      </c>
      <c r="C25" s="9">
        <f>C26+C27+C28</f>
        <v>146079</v>
      </c>
    </row>
    <row r="26" spans="1:3" ht="15">
      <c r="A26" s="5" t="s">
        <v>10</v>
      </c>
      <c r="B26" s="5" t="s">
        <v>61</v>
      </c>
      <c r="C26" s="9">
        <v>91440</v>
      </c>
    </row>
    <row r="27" spans="1:3" ht="15">
      <c r="A27" s="5" t="s">
        <v>11</v>
      </c>
      <c r="B27" s="5" t="s">
        <v>13</v>
      </c>
      <c r="C27" s="9">
        <v>28924</v>
      </c>
    </row>
    <row r="28" spans="1:3" ht="15">
      <c r="A28" s="5" t="s">
        <v>12</v>
      </c>
      <c r="B28" s="5" t="s">
        <v>14</v>
      </c>
      <c r="C28" s="9">
        <v>25715</v>
      </c>
    </row>
    <row r="29" spans="1:3" ht="15">
      <c r="A29" s="5" t="s">
        <v>32</v>
      </c>
      <c r="B29" s="5" t="s">
        <v>33</v>
      </c>
      <c r="C29" s="9">
        <v>970</v>
      </c>
    </row>
    <row r="30" spans="1:3" ht="15">
      <c r="A30" s="5" t="s">
        <v>34</v>
      </c>
      <c r="B30" s="5" t="s">
        <v>62</v>
      </c>
      <c r="C30" s="9">
        <v>13742</v>
      </c>
    </row>
    <row r="31" spans="1:3" ht="14.25">
      <c r="A31" s="4" t="s">
        <v>41</v>
      </c>
      <c r="B31" s="4" t="s">
        <v>42</v>
      </c>
      <c r="C31" s="8">
        <f>C32+C33</f>
        <v>24307</v>
      </c>
    </row>
    <row r="32" spans="1:3" ht="28.5">
      <c r="A32" s="5" t="s">
        <v>43</v>
      </c>
      <c r="B32" s="6" t="s">
        <v>101</v>
      </c>
      <c r="C32" s="9">
        <v>19681</v>
      </c>
    </row>
    <row r="33" spans="1:3" ht="15">
      <c r="A33" s="5" t="s">
        <v>40</v>
      </c>
      <c r="B33" s="5" t="s">
        <v>64</v>
      </c>
      <c r="C33" s="9">
        <v>4626</v>
      </c>
    </row>
    <row r="34" spans="1:3" ht="27">
      <c r="A34" s="4" t="s">
        <v>44</v>
      </c>
      <c r="B34" s="7" t="s">
        <v>102</v>
      </c>
      <c r="C34" s="8">
        <v>54323</v>
      </c>
    </row>
    <row r="35" spans="1:3" ht="14.25">
      <c r="A35" s="4"/>
      <c r="B35" s="4" t="s">
        <v>45</v>
      </c>
      <c r="C35" s="8">
        <f>C11+C16+C23+C31+C24+C34</f>
        <v>343791</v>
      </c>
    </row>
    <row r="36" spans="1:3" ht="15">
      <c r="A36" s="5"/>
      <c r="B36" s="5" t="s">
        <v>173</v>
      </c>
      <c r="C36" s="10">
        <f>C35*0.06</f>
        <v>20627.46</v>
      </c>
    </row>
    <row r="37" spans="1:3" ht="15">
      <c r="A37" s="5"/>
      <c r="B37" s="4" t="s">
        <v>46</v>
      </c>
      <c r="C37" s="10">
        <f>C35+C36</f>
        <v>364418.46</v>
      </c>
    </row>
    <row r="38" spans="1:3" ht="15">
      <c r="A38" s="5"/>
      <c r="B38" s="4" t="s">
        <v>143</v>
      </c>
      <c r="C38" s="10">
        <v>364418</v>
      </c>
    </row>
    <row r="39" spans="1:3" ht="15">
      <c r="A39" s="5"/>
      <c r="B39" s="4" t="s">
        <v>38</v>
      </c>
      <c r="C39" s="11">
        <v>11.27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2014-02-12T05:59:40Z</cp:lastPrinted>
  <dcterms:modified xsi:type="dcterms:W3CDTF">2015-04-01T10:31:38Z</dcterms:modified>
  <cp:category/>
  <cp:version/>
  <cp:contentType/>
  <cp:contentStatus/>
</cp:coreProperties>
</file>