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55" activeTab="0"/>
  </bookViews>
  <sheets>
    <sheet name="Сод. жилья 01.01.19г.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<sst xmlns="http://schemas.openxmlformats.org/spreadsheetml/2006/main" count="1073" uniqueCount="234">
  <si>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</si>
  <si>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</si>
  <si>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</si>
  <si>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</si>
  <si>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</si>
  <si>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</si>
  <si>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</si>
  <si>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</si>
  <si>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</si>
  <si>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>1-й Индустр-й пер-к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</si>
  <si>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</si>
  <si>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</si>
  <si>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</si>
  <si>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</si>
  <si>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</si>
  <si>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</si>
  <si>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</si>
  <si>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</si>
  <si>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общей площади</t>
  </si>
  <si>
    <t>1а</t>
  </si>
  <si>
    <t xml:space="preserve"> в месяц, руб.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</si>
  <si>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</si>
  <si>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</si>
  <si>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</si>
  <si>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</si>
  <si>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</si>
  <si>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</si>
  <si>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</si>
  <si>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</si>
  <si>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</si>
  <si>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</si>
  <si>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</si>
  <si>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</si>
  <si>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</si>
  <si>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</si>
  <si>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</si>
  <si>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>S</t>
  </si>
  <si>
    <t>Т</t>
  </si>
  <si>
    <t>кр</t>
  </si>
  <si>
    <t>об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</si>
  <si>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</si>
  <si>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</si>
  <si>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</si>
  <si>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</si>
  <si>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</si>
  <si>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</si>
  <si>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>ои</t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</si>
  <si>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* </t>
    </r>
    <r>
      <rPr>
        <sz val="14"/>
        <rFont val="Arial Cyr"/>
        <family val="0"/>
      </rPr>
      <t>N</t>
    </r>
    <r>
      <rPr>
        <sz val="10"/>
        <rFont val="Arial Cyr"/>
        <family val="2"/>
      </rPr>
      <t>одн *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/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</si>
  <si>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</si>
  <si>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</si>
  <si>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</si>
  <si>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</si>
  <si>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</si>
  <si>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>59/1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</si>
  <si>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</si>
  <si>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</si>
  <si>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</si>
  <si>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</si>
  <si>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</si>
  <si>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</si>
  <si>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</si>
  <si>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</si>
  <si>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_______________ М.П. Луценко</t>
  </si>
  <si>
    <t>Гл. инженер ООО "ЖЭУ №10"</t>
  </si>
  <si>
    <t>_____________________ С.А. Луценко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</si>
  <si>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</si>
  <si>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</si>
  <si>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</si>
  <si>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</si>
  <si>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</si>
  <si>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</si>
  <si>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</si>
  <si>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</si>
  <si>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</si>
  <si>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</si>
  <si>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12к.1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</si>
  <si>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</si>
  <si>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</si>
  <si>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</si>
  <si>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электро-и</t>
  </si>
  <si>
    <t>Размер платы за 1 кв.м. общей площади в месяц, руб.</t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</si>
  <si>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</si>
  <si>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</si>
  <si>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</si>
  <si>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</si>
  <si>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</si>
  <si>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</si>
  <si>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</si>
  <si>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</si>
  <si>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</si>
  <si>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</si>
  <si>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</si>
  <si>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</si>
  <si>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</si>
  <si>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</si>
  <si>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</si>
  <si>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</si>
  <si>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</si>
  <si>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N одн</t>
  </si>
  <si>
    <t>на МОП</t>
  </si>
  <si>
    <t>Сумма</t>
  </si>
  <si>
    <t>на МОП,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</si>
  <si>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</si>
  <si>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</si>
  <si>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</si>
  <si>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</si>
  <si>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</si>
  <si>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</si>
  <si>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</si>
  <si>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</si>
  <si>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</si>
  <si>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(гр.4 * гр.8)</t>
  </si>
  <si>
    <t>(гр.9 * гр.11)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</si>
  <si>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</si>
  <si>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</si>
  <si>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</si>
  <si>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</si>
  <si>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</si>
  <si>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</si>
  <si>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</si>
  <si>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</si>
  <si>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</si>
  <si>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</si>
  <si>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</si>
  <si>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</si>
  <si>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</si>
  <si>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</si>
  <si>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</si>
  <si>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</si>
  <si>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</si>
  <si>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</si>
  <si>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</si>
  <si>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</si>
  <si>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</si>
  <si>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</si>
  <si>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</si>
  <si>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</si>
  <si>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</si>
  <si>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</si>
  <si>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</si>
  <si>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</si>
  <si>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</si>
  <si>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</si>
  <si>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</si>
  <si>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</si>
  <si>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</si>
  <si>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</si>
  <si>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</si>
  <si>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</si>
  <si>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</si>
  <si>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</si>
  <si>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</si>
  <si>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</si>
  <si>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</si>
  <si>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</si>
  <si>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</si>
  <si>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</si>
  <si>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</si>
  <si>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</si>
  <si>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</si>
  <si>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</si>
  <si>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</si>
  <si>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</si>
  <si>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</si>
  <si>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</si>
  <si>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</si>
  <si>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</si>
  <si>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</si>
  <si>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</si>
  <si>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</si>
  <si>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</si>
  <si>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</si>
  <si>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</si>
  <si>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</si>
  <si>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</si>
  <si>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</si>
  <si>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</si>
  <si>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</si>
  <si>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</si>
  <si>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</si>
  <si>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</si>
  <si>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</si>
  <si>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 xml:space="preserve">Сумма </t>
  </si>
  <si>
    <t>на МОП, руб.</t>
  </si>
  <si>
    <t>(гр.4 * гр.5)</t>
  </si>
  <si>
    <t>(гр.6 * гр.8)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</si>
  <si>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</si>
  <si>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</si>
  <si>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</si>
  <si>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</si>
  <si>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</si>
  <si>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</si>
  <si>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</si>
  <si>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</si>
  <si>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</si>
  <si>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</si>
  <si>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</si>
  <si>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</si>
  <si>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t xml:space="preserve">            "Об установлении тарифов на питьевую воду в сфере холодного водоснабжения, водоотведения для потребителей</t>
  </si>
  <si>
    <t xml:space="preserve">            гарантирующей организации МП "Водоканал города Рязани").</t>
  </si>
  <si>
    <t>(гр.10 / гр.12)</t>
  </si>
  <si>
    <r>
      <t>Р</t>
    </r>
    <r>
      <rPr>
        <sz val="8"/>
        <rFont val="Arial Cyr"/>
        <family val="0"/>
      </rPr>
      <t>одн,</t>
    </r>
  </si>
  <si>
    <t xml:space="preserve">            горячую воду для потребителей МУП "РМПТС").</t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</si>
  <si>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</si>
  <si>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</si>
  <si>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</si>
  <si>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</si>
  <si>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</si>
  <si>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</si>
  <si>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t>Октябрьская д.25 и Энгельса д.22а - без ОДН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</si>
  <si>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</si>
  <si>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</si>
  <si>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</si>
  <si>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</si>
  <si>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>01 января 2019 года</t>
  </si>
  <si>
    <t>Размер платы за содержание и ремонт жилья (в т.ч. ОДН) на 01.01.2019г. по ООО "ЖЭУ №10".</t>
  </si>
  <si>
    <r>
      <t xml:space="preserve">            Составляет: </t>
    </r>
    <r>
      <rPr>
        <b/>
        <sz val="10"/>
        <rFont val="Arial Cyr"/>
        <family val="0"/>
      </rPr>
      <t>26,56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</si>
  <si>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r>
      <t xml:space="preserve">            Составляет: </t>
    </r>
    <r>
      <rPr>
        <b/>
        <sz val="10"/>
        <rFont val="Arial Cyr"/>
        <family val="0"/>
      </rPr>
      <t>4,45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>. за 1кВт (утв. Постановлением ГУ РЭК Рязанской области №404 от 17.12.2018г.</t>
    </r>
  </si>
  <si>
    <r>
      <t xml:space="preserve">            Составляет:  </t>
    </r>
    <r>
      <rPr>
        <b/>
        <sz val="10"/>
        <rFont val="Arial Cyr"/>
        <family val="0"/>
      </rPr>
      <t>163,66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№422 от 19.12.2018г. </t>
    </r>
  </si>
  <si>
    <t xml:space="preserve">            "О тарифах на  тепловую энергию для потребителей МУП "РМПТС" и №424 от 19.12.2018г "Об установлении тарифов на </t>
  </si>
  <si>
    <t>в состав платы за жилое помещение с 1 января 2019 года</t>
  </si>
  <si>
    <t>Начальник ППО _______________ М.С. Касаткина</t>
  </si>
  <si>
    <t>Начальник ППО ______________ М.С. Касаткина</t>
  </si>
  <si>
    <t>Начальник ППО ________________ М.С. Касаткина</t>
  </si>
  <si>
    <t xml:space="preserve">Вид жилищного фонда </t>
  </si>
  <si>
    <t>Основание</t>
  </si>
  <si>
    <t>в зависимости от объёма предоставляемых услуг</t>
  </si>
  <si>
    <t>Жил. дома со всеми видами благ-ва, без лифта и мусоропровода</t>
  </si>
  <si>
    <t>Постановление ОМС №3808 от 27.09.18г.</t>
  </si>
  <si>
    <t>Постановление ОМС №3808 от 27.09.18г.; Протокол общ. соб-я №1 от 24.01.18г.</t>
  </si>
  <si>
    <t>Постановление ОМС №3808 от 27.09.18г.; Протокол общ. соб-я №б/н от 29.01.17г.</t>
  </si>
  <si>
    <t>Постановление ОМС №3808 от 27.09.18г.; Протокол общ. соб-я №1 от 10.03.17г.</t>
  </si>
  <si>
    <t>Жил. дома со всеми видами благ-ва, с лифтом, без мусоропровода</t>
  </si>
  <si>
    <t>Договор на сод-е и вып-е работ по ремонту общ. им-ва МКД №25-О(н) от 05.06.17г.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</si>
</sst>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23" xfId="0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7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16" fontId="0" fillId="0" borderId="6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" fontId="0" fillId="0" borderId="26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48" xfId="0" applyNumberFormat="1" applyFon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51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6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2" fontId="0" fillId="0" borderId="35" xfId="0" applyNumberFormat="1" applyFill="1" applyBorder="1" applyAlignment="1">
      <alignment horizontal="left"/>
    </xf>
    <xf numFmtId="2" fontId="0" fillId="0" borderId="24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2" fontId="0" fillId="0" borderId="53" xfId="0" applyNumberForma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0" fillId="0" borderId="59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2" fillId="0" borderId="59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8" xfId="0" applyFont="1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27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3.375" style="6" bestFit="1" customWidth="1"/>
    <col min="2" max="2" width="18.25390625" style="6" bestFit="1" customWidth="1"/>
    <col min="3" max="3" width="7.25390625" style="6" bestFit="1" customWidth="1"/>
    <col min="4" max="4" width="14.125" style="6" bestFit="1" customWidth="1"/>
    <col min="5" max="5" width="9.125" style="6" customWidth="1"/>
    <col min="6" max="6" width="4.625" style="6" bestFit="1" customWidth="1"/>
    <col min="7" max="7" width="8.125" style="6" customWidth="1"/>
    <col min="8" max="8" width="9.00390625" style="6" bestFit="1" customWidth="1"/>
    <col min="9" max="9" width="61.125" style="157" bestFit="1" customWidth="1"/>
    <col min="10" max="10" width="75.375" style="157" bestFit="1" customWidth="1"/>
    <col min="11" max="16384" width="9.125" style="6" customWidth="1"/>
  </cols>
  <sheetData>
    <row r="1" spans="1:10" ht="12.75">
      <c r="A1" s="207" t="s">
        <v>215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3.5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2.75">
      <c r="A3" s="126" t="s">
        <v>0</v>
      </c>
      <c r="B3" s="213" t="s">
        <v>2</v>
      </c>
      <c r="C3" s="214"/>
      <c r="D3" s="215" t="s">
        <v>80</v>
      </c>
      <c r="E3" s="216"/>
      <c r="F3" s="216"/>
      <c r="G3" s="216"/>
      <c r="H3" s="216"/>
      <c r="I3" s="168" t="s">
        <v>224</v>
      </c>
      <c r="J3" s="170" t="s">
        <v>225</v>
      </c>
    </row>
    <row r="4" spans="1:10" ht="12.75">
      <c r="A4" s="45" t="s">
        <v>1</v>
      </c>
      <c r="B4" s="211"/>
      <c r="C4" s="212"/>
      <c r="D4" s="45" t="s">
        <v>81</v>
      </c>
      <c r="E4" s="209" t="s">
        <v>82</v>
      </c>
      <c r="F4" s="210"/>
      <c r="G4" s="210"/>
      <c r="H4" s="210"/>
      <c r="I4" s="166" t="s">
        <v>226</v>
      </c>
      <c r="J4" s="171"/>
    </row>
    <row r="5" spans="1:10" ht="12.75">
      <c r="A5" s="45"/>
      <c r="B5" s="127" t="s">
        <v>3</v>
      </c>
      <c r="C5" s="127" t="s">
        <v>4</v>
      </c>
      <c r="D5" s="45" t="s">
        <v>18</v>
      </c>
      <c r="E5" s="7" t="s">
        <v>83</v>
      </c>
      <c r="F5" s="209" t="s">
        <v>85</v>
      </c>
      <c r="G5" s="210"/>
      <c r="H5" s="210"/>
      <c r="I5" s="166"/>
      <c r="J5" s="171"/>
    </row>
    <row r="6" spans="1:10" ht="13.5" thickBot="1">
      <c r="A6" s="52"/>
      <c r="B6" s="167"/>
      <c r="C6" s="167"/>
      <c r="D6" s="52" t="s">
        <v>20</v>
      </c>
      <c r="E6" s="8" t="s">
        <v>84</v>
      </c>
      <c r="F6" s="73" t="s">
        <v>57</v>
      </c>
      <c r="G6" s="8" t="s">
        <v>59</v>
      </c>
      <c r="H6" s="22" t="s">
        <v>79</v>
      </c>
      <c r="I6" s="169"/>
      <c r="J6" s="172"/>
    </row>
    <row r="7" spans="1:10" ht="13.5" thickBot="1">
      <c r="A7" s="104">
        <v>1</v>
      </c>
      <c r="B7" s="8">
        <v>2</v>
      </c>
      <c r="C7" s="167">
        <v>3</v>
      </c>
      <c r="D7" s="104">
        <v>4</v>
      </c>
      <c r="E7" s="8">
        <v>5</v>
      </c>
      <c r="F7" s="8">
        <v>6</v>
      </c>
      <c r="G7" s="8">
        <v>7</v>
      </c>
      <c r="H7" s="167">
        <v>8</v>
      </c>
      <c r="I7" s="169">
        <v>9</v>
      </c>
      <c r="J7" s="172">
        <v>10</v>
      </c>
    </row>
    <row r="8" spans="1:10" ht="12.75">
      <c r="A8" s="41">
        <v>1</v>
      </c>
      <c r="B8" s="42" t="s">
        <v>21</v>
      </c>
      <c r="C8" s="3">
        <v>2</v>
      </c>
      <c r="D8" s="65">
        <f>SUM(E8:H8)</f>
        <v>14.440000000000001</v>
      </c>
      <c r="E8" s="56">
        <v>13.9</v>
      </c>
      <c r="F8" s="130">
        <v>0.07</v>
      </c>
      <c r="G8" s="130"/>
      <c r="H8" s="56">
        <v>0.47</v>
      </c>
      <c r="I8" s="173" t="s">
        <v>227</v>
      </c>
      <c r="J8" s="175" t="s">
        <v>228</v>
      </c>
    </row>
    <row r="9" spans="1:10" ht="12.75">
      <c r="A9" s="14">
        <v>2</v>
      </c>
      <c r="B9" s="9" t="s">
        <v>21</v>
      </c>
      <c r="C9" s="1" t="s">
        <v>77</v>
      </c>
      <c r="D9" s="66">
        <f aca="true" t="shared" si="0" ref="D9:D39">SUM(E9:H9)</f>
        <v>14.39</v>
      </c>
      <c r="E9" s="57">
        <v>13.9</v>
      </c>
      <c r="F9" s="129">
        <v>0.06</v>
      </c>
      <c r="G9" s="130"/>
      <c r="H9" s="56">
        <v>0.43</v>
      </c>
      <c r="I9" s="174" t="s">
        <v>227</v>
      </c>
      <c r="J9" s="176" t="s">
        <v>228</v>
      </c>
    </row>
    <row r="10" spans="1:10" ht="12.75">
      <c r="A10" s="14">
        <v>3</v>
      </c>
      <c r="B10" s="9" t="s">
        <v>21</v>
      </c>
      <c r="C10" s="1">
        <v>4</v>
      </c>
      <c r="D10" s="66">
        <f t="shared" si="0"/>
        <v>14.440000000000001</v>
      </c>
      <c r="E10" s="57">
        <v>13.9</v>
      </c>
      <c r="F10" s="129">
        <v>0.07</v>
      </c>
      <c r="G10" s="130"/>
      <c r="H10" s="56">
        <v>0.47</v>
      </c>
      <c r="I10" s="174" t="s">
        <v>227</v>
      </c>
      <c r="J10" s="176" t="s">
        <v>228</v>
      </c>
    </row>
    <row r="11" spans="1:10" ht="12.75">
      <c r="A11" s="14">
        <v>4</v>
      </c>
      <c r="B11" s="9" t="s">
        <v>21</v>
      </c>
      <c r="C11" s="1">
        <v>7</v>
      </c>
      <c r="D11" s="66">
        <f t="shared" si="0"/>
        <v>18.740000000000002</v>
      </c>
      <c r="E11" s="57">
        <v>16.54</v>
      </c>
      <c r="F11" s="129">
        <v>0.16</v>
      </c>
      <c r="G11" s="130">
        <v>0.96</v>
      </c>
      <c r="H11" s="56">
        <v>1.08</v>
      </c>
      <c r="I11" s="174" t="s">
        <v>227</v>
      </c>
      <c r="J11" s="176" t="s">
        <v>229</v>
      </c>
    </row>
    <row r="12" spans="1:10" ht="12.75">
      <c r="A12" s="14">
        <v>5</v>
      </c>
      <c r="B12" s="9" t="s">
        <v>21</v>
      </c>
      <c r="C12" s="1" t="s">
        <v>5</v>
      </c>
      <c r="D12" s="66">
        <f t="shared" si="0"/>
        <v>14.51</v>
      </c>
      <c r="E12" s="57">
        <v>13.9</v>
      </c>
      <c r="F12" s="129">
        <v>0.08</v>
      </c>
      <c r="G12" s="130"/>
      <c r="H12" s="56">
        <v>0.53</v>
      </c>
      <c r="I12" s="174" t="s">
        <v>227</v>
      </c>
      <c r="J12" s="176" t="s">
        <v>228</v>
      </c>
    </row>
    <row r="13" spans="1:10" ht="12.75">
      <c r="A13" s="14">
        <v>6</v>
      </c>
      <c r="B13" s="9" t="s">
        <v>21</v>
      </c>
      <c r="C13" s="1">
        <v>12</v>
      </c>
      <c r="D13" s="66">
        <f t="shared" si="0"/>
        <v>14.370000000000001</v>
      </c>
      <c r="E13" s="57">
        <v>13.9</v>
      </c>
      <c r="F13" s="129">
        <v>0.06</v>
      </c>
      <c r="G13" s="130"/>
      <c r="H13" s="56">
        <v>0.41</v>
      </c>
      <c r="I13" s="174" t="s">
        <v>227</v>
      </c>
      <c r="J13" s="176" t="s">
        <v>228</v>
      </c>
    </row>
    <row r="14" spans="1:10" ht="12.75">
      <c r="A14" s="14">
        <v>7</v>
      </c>
      <c r="B14" s="9" t="s">
        <v>21</v>
      </c>
      <c r="C14" s="1">
        <v>13</v>
      </c>
      <c r="D14" s="66">
        <f t="shared" si="0"/>
        <v>15.639999999999999</v>
      </c>
      <c r="E14" s="57">
        <v>13.9</v>
      </c>
      <c r="F14" s="129">
        <v>0.12</v>
      </c>
      <c r="G14" s="130">
        <v>0.76</v>
      </c>
      <c r="H14" s="56">
        <v>0.86</v>
      </c>
      <c r="I14" s="174" t="s">
        <v>227</v>
      </c>
      <c r="J14" s="176" t="s">
        <v>228</v>
      </c>
    </row>
    <row r="15" spans="1:10" ht="12.75">
      <c r="A15" s="14">
        <v>8</v>
      </c>
      <c r="B15" s="9" t="s">
        <v>21</v>
      </c>
      <c r="C15" s="1" t="s">
        <v>6</v>
      </c>
      <c r="D15" s="66">
        <f t="shared" si="0"/>
        <v>14.48</v>
      </c>
      <c r="E15" s="57">
        <v>13.9</v>
      </c>
      <c r="F15" s="129">
        <v>0.07</v>
      </c>
      <c r="G15" s="130"/>
      <c r="H15" s="56">
        <v>0.51</v>
      </c>
      <c r="I15" s="174" t="s">
        <v>227</v>
      </c>
      <c r="J15" s="176" t="s">
        <v>228</v>
      </c>
    </row>
    <row r="16" spans="1:10" ht="12.75">
      <c r="A16" s="14">
        <v>9</v>
      </c>
      <c r="B16" s="9" t="s">
        <v>21</v>
      </c>
      <c r="C16" s="1">
        <v>17</v>
      </c>
      <c r="D16" s="66">
        <f t="shared" si="0"/>
        <v>14.370000000000001</v>
      </c>
      <c r="E16" s="57">
        <v>13.9</v>
      </c>
      <c r="F16" s="129">
        <v>0.06</v>
      </c>
      <c r="G16" s="130"/>
      <c r="H16" s="56">
        <v>0.41</v>
      </c>
      <c r="I16" s="174" t="s">
        <v>227</v>
      </c>
      <c r="J16" s="176" t="s">
        <v>228</v>
      </c>
    </row>
    <row r="17" spans="1:10" ht="12.75">
      <c r="A17" s="14">
        <v>10</v>
      </c>
      <c r="B17" s="9" t="s">
        <v>21</v>
      </c>
      <c r="C17" s="1">
        <v>18</v>
      </c>
      <c r="D17" s="66">
        <f t="shared" si="0"/>
        <v>14.350000000000001</v>
      </c>
      <c r="E17" s="57">
        <v>13.9</v>
      </c>
      <c r="F17" s="129">
        <v>0.06</v>
      </c>
      <c r="G17" s="130"/>
      <c r="H17" s="56">
        <v>0.39</v>
      </c>
      <c r="I17" s="174" t="s">
        <v>227</v>
      </c>
      <c r="J17" s="176" t="s">
        <v>228</v>
      </c>
    </row>
    <row r="18" spans="1:10" ht="12.75">
      <c r="A18" s="14">
        <v>11</v>
      </c>
      <c r="B18" s="9" t="s">
        <v>21</v>
      </c>
      <c r="C18" s="1">
        <v>19</v>
      </c>
      <c r="D18" s="66">
        <f t="shared" si="0"/>
        <v>14.96</v>
      </c>
      <c r="E18" s="57">
        <v>14.49</v>
      </c>
      <c r="F18" s="129">
        <v>0.06</v>
      </c>
      <c r="G18" s="130"/>
      <c r="H18" s="56">
        <v>0.41</v>
      </c>
      <c r="I18" s="174" t="s">
        <v>227</v>
      </c>
      <c r="J18" s="176" t="s">
        <v>230</v>
      </c>
    </row>
    <row r="19" spans="1:10" ht="12.75">
      <c r="A19" s="14">
        <v>12</v>
      </c>
      <c r="B19" s="9" t="s">
        <v>21</v>
      </c>
      <c r="C19" s="1" t="s">
        <v>7</v>
      </c>
      <c r="D19" s="66">
        <f t="shared" si="0"/>
        <v>14.39</v>
      </c>
      <c r="E19" s="57">
        <v>13.9</v>
      </c>
      <c r="F19" s="129">
        <v>0.06</v>
      </c>
      <c r="G19" s="130"/>
      <c r="H19" s="56">
        <v>0.43</v>
      </c>
      <c r="I19" s="174" t="s">
        <v>227</v>
      </c>
      <c r="J19" s="176" t="s">
        <v>228</v>
      </c>
    </row>
    <row r="20" spans="1:10" ht="12.75">
      <c r="A20" s="14">
        <v>13</v>
      </c>
      <c r="B20" s="9" t="s">
        <v>21</v>
      </c>
      <c r="C20" s="1">
        <v>20</v>
      </c>
      <c r="D20" s="66">
        <f t="shared" si="0"/>
        <v>14.96</v>
      </c>
      <c r="E20" s="57">
        <v>14.49</v>
      </c>
      <c r="F20" s="129">
        <v>0.06</v>
      </c>
      <c r="G20" s="130"/>
      <c r="H20" s="56">
        <v>0.41</v>
      </c>
      <c r="I20" s="174" t="s">
        <v>227</v>
      </c>
      <c r="J20" s="176" t="s">
        <v>231</v>
      </c>
    </row>
    <row r="21" spans="1:10" ht="12.75">
      <c r="A21" s="14">
        <v>14</v>
      </c>
      <c r="B21" s="9" t="s">
        <v>21</v>
      </c>
      <c r="C21" s="1">
        <v>21</v>
      </c>
      <c r="D21" s="66">
        <f t="shared" si="0"/>
        <v>14.360000000000001</v>
      </c>
      <c r="E21" s="57">
        <v>13.9</v>
      </c>
      <c r="F21" s="129">
        <v>0.06</v>
      </c>
      <c r="G21" s="130"/>
      <c r="H21" s="56">
        <v>0.4</v>
      </c>
      <c r="I21" s="174" t="s">
        <v>227</v>
      </c>
      <c r="J21" s="176" t="s">
        <v>228</v>
      </c>
    </row>
    <row r="22" spans="1:10" ht="12.75">
      <c r="A22" s="14">
        <v>15</v>
      </c>
      <c r="B22" s="9" t="s">
        <v>21</v>
      </c>
      <c r="C22" s="1" t="s">
        <v>8</v>
      </c>
      <c r="D22" s="66">
        <f t="shared" si="0"/>
        <v>14.39</v>
      </c>
      <c r="E22" s="57">
        <v>13.9</v>
      </c>
      <c r="F22" s="129">
        <v>0.06</v>
      </c>
      <c r="G22" s="130"/>
      <c r="H22" s="56">
        <v>0.43</v>
      </c>
      <c r="I22" s="174" t="s">
        <v>227</v>
      </c>
      <c r="J22" s="176" t="s">
        <v>228</v>
      </c>
    </row>
    <row r="23" spans="1:10" ht="12.75">
      <c r="A23" s="14">
        <v>16</v>
      </c>
      <c r="B23" s="9" t="s">
        <v>21</v>
      </c>
      <c r="C23" s="1">
        <v>24</v>
      </c>
      <c r="D23" s="66">
        <f t="shared" si="0"/>
        <v>14.38</v>
      </c>
      <c r="E23" s="57">
        <v>13.9</v>
      </c>
      <c r="F23" s="129">
        <v>0.06</v>
      </c>
      <c r="G23" s="130"/>
      <c r="H23" s="56">
        <v>0.42</v>
      </c>
      <c r="I23" s="174" t="s">
        <v>227</v>
      </c>
      <c r="J23" s="176" t="s">
        <v>228</v>
      </c>
    </row>
    <row r="24" spans="1:10" ht="12.75">
      <c r="A24" s="14">
        <v>17</v>
      </c>
      <c r="B24" s="9" t="s">
        <v>22</v>
      </c>
      <c r="C24" s="1" t="s">
        <v>19</v>
      </c>
      <c r="D24" s="66">
        <f t="shared" si="0"/>
        <v>14.360000000000001</v>
      </c>
      <c r="E24" s="57">
        <v>13.9</v>
      </c>
      <c r="F24" s="129">
        <v>0.06</v>
      </c>
      <c r="G24" s="130"/>
      <c r="H24" s="56">
        <v>0.4</v>
      </c>
      <c r="I24" s="174" t="s">
        <v>227</v>
      </c>
      <c r="J24" s="176" t="s">
        <v>228</v>
      </c>
    </row>
    <row r="25" spans="1:10" ht="12.75">
      <c r="A25" s="14">
        <v>18</v>
      </c>
      <c r="B25" s="9" t="s">
        <v>22</v>
      </c>
      <c r="C25" s="1" t="s">
        <v>76</v>
      </c>
      <c r="D25" s="66">
        <f t="shared" si="0"/>
        <v>14.440000000000001</v>
      </c>
      <c r="E25" s="57">
        <v>13.9</v>
      </c>
      <c r="F25" s="129">
        <v>0.07</v>
      </c>
      <c r="G25" s="130"/>
      <c r="H25" s="56">
        <v>0.47</v>
      </c>
      <c r="I25" s="174" t="s">
        <v>227</v>
      </c>
      <c r="J25" s="176" t="s">
        <v>228</v>
      </c>
    </row>
    <row r="26" spans="1:10" ht="12.75">
      <c r="A26" s="14">
        <v>19</v>
      </c>
      <c r="B26" s="9" t="s">
        <v>22</v>
      </c>
      <c r="C26" s="1" t="s">
        <v>75</v>
      </c>
      <c r="D26" s="66">
        <f t="shared" si="0"/>
        <v>21.79</v>
      </c>
      <c r="E26" s="57">
        <v>16.65</v>
      </c>
      <c r="F26" s="129">
        <v>0.17</v>
      </c>
      <c r="G26" s="130">
        <v>1.05</v>
      </c>
      <c r="H26" s="56">
        <v>3.92</v>
      </c>
      <c r="I26" s="174" t="s">
        <v>232</v>
      </c>
      <c r="J26" s="176" t="s">
        <v>228</v>
      </c>
    </row>
    <row r="27" spans="1:10" ht="12.75">
      <c r="A27" s="14">
        <v>20</v>
      </c>
      <c r="B27" s="9" t="s">
        <v>22</v>
      </c>
      <c r="C27" s="1">
        <v>16</v>
      </c>
      <c r="D27" s="66">
        <f t="shared" si="0"/>
        <v>14.39</v>
      </c>
      <c r="E27" s="57">
        <v>13.9</v>
      </c>
      <c r="F27" s="129">
        <v>0.06</v>
      </c>
      <c r="G27" s="130"/>
      <c r="H27" s="56">
        <v>0.43</v>
      </c>
      <c r="I27" s="174" t="s">
        <v>227</v>
      </c>
      <c r="J27" s="176" t="s">
        <v>228</v>
      </c>
    </row>
    <row r="28" spans="1:10" ht="12.75">
      <c r="A28" s="14">
        <v>21</v>
      </c>
      <c r="B28" s="9" t="s">
        <v>22</v>
      </c>
      <c r="C28" s="1" t="s">
        <v>70</v>
      </c>
      <c r="D28" s="66">
        <f t="shared" si="0"/>
        <v>14.42</v>
      </c>
      <c r="E28" s="57">
        <v>13.9</v>
      </c>
      <c r="F28" s="129">
        <v>0.07</v>
      </c>
      <c r="G28" s="130"/>
      <c r="H28" s="56">
        <v>0.45</v>
      </c>
      <c r="I28" s="174" t="s">
        <v>227</v>
      </c>
      <c r="J28" s="176" t="s">
        <v>228</v>
      </c>
    </row>
    <row r="29" spans="1:10" ht="12.75">
      <c r="A29" s="14">
        <v>22</v>
      </c>
      <c r="B29" s="9" t="s">
        <v>22</v>
      </c>
      <c r="C29" s="1">
        <v>18</v>
      </c>
      <c r="D29" s="66">
        <f t="shared" si="0"/>
        <v>14.38</v>
      </c>
      <c r="E29" s="57">
        <v>13.9</v>
      </c>
      <c r="F29" s="129">
        <v>0.06</v>
      </c>
      <c r="G29" s="130"/>
      <c r="H29" s="56">
        <v>0.42</v>
      </c>
      <c r="I29" s="174" t="s">
        <v>227</v>
      </c>
      <c r="J29" s="176" t="s">
        <v>228</v>
      </c>
    </row>
    <row r="30" spans="1:10" ht="12.75">
      <c r="A30" s="14">
        <v>23</v>
      </c>
      <c r="B30" s="9" t="s">
        <v>22</v>
      </c>
      <c r="C30" s="1">
        <v>24</v>
      </c>
      <c r="D30" s="66">
        <f t="shared" si="0"/>
        <v>14.39</v>
      </c>
      <c r="E30" s="57">
        <v>13.9</v>
      </c>
      <c r="F30" s="129">
        <v>0.06</v>
      </c>
      <c r="G30" s="130"/>
      <c r="H30" s="56">
        <v>0.43</v>
      </c>
      <c r="I30" s="174" t="s">
        <v>227</v>
      </c>
      <c r="J30" s="176" t="s">
        <v>228</v>
      </c>
    </row>
    <row r="31" spans="1:10" ht="12.75">
      <c r="A31" s="14">
        <v>24</v>
      </c>
      <c r="B31" s="9" t="s">
        <v>22</v>
      </c>
      <c r="C31" s="1">
        <v>26</v>
      </c>
      <c r="D31" s="66">
        <f t="shared" si="0"/>
        <v>14.4</v>
      </c>
      <c r="E31" s="57">
        <v>13.9</v>
      </c>
      <c r="F31" s="129">
        <v>0.06</v>
      </c>
      <c r="G31" s="130"/>
      <c r="H31" s="56">
        <v>0.44</v>
      </c>
      <c r="I31" s="174" t="s">
        <v>227</v>
      </c>
      <c r="J31" s="176" t="s">
        <v>228</v>
      </c>
    </row>
    <row r="32" spans="1:10" ht="12.75">
      <c r="A32" s="14">
        <v>25</v>
      </c>
      <c r="B32" s="9" t="s">
        <v>9</v>
      </c>
      <c r="C32" s="1">
        <v>16</v>
      </c>
      <c r="D32" s="66">
        <f t="shared" si="0"/>
        <v>14.49</v>
      </c>
      <c r="E32" s="57">
        <v>13.9</v>
      </c>
      <c r="F32" s="129">
        <v>0.07</v>
      </c>
      <c r="G32" s="130"/>
      <c r="H32" s="56">
        <v>0.52</v>
      </c>
      <c r="I32" s="174" t="s">
        <v>227</v>
      </c>
      <c r="J32" s="176" t="s">
        <v>228</v>
      </c>
    </row>
    <row r="33" spans="1:10" ht="12.75">
      <c r="A33" s="14">
        <v>26</v>
      </c>
      <c r="B33" s="9" t="s">
        <v>23</v>
      </c>
      <c r="C33" s="1" t="s">
        <v>31</v>
      </c>
      <c r="D33" s="66">
        <f t="shared" si="0"/>
        <v>14.31</v>
      </c>
      <c r="E33" s="57">
        <v>13.9</v>
      </c>
      <c r="F33" s="129">
        <v>0.05</v>
      </c>
      <c r="G33" s="130"/>
      <c r="H33" s="56">
        <v>0.36</v>
      </c>
      <c r="I33" s="174" t="s">
        <v>227</v>
      </c>
      <c r="J33" s="176" t="s">
        <v>228</v>
      </c>
    </row>
    <row r="34" spans="1:10" ht="12.75">
      <c r="A34" s="14">
        <v>27</v>
      </c>
      <c r="B34" s="9" t="s">
        <v>23</v>
      </c>
      <c r="C34" s="1">
        <v>3</v>
      </c>
      <c r="D34" s="66">
        <f t="shared" si="0"/>
        <v>14.270000000000001</v>
      </c>
      <c r="E34" s="57">
        <v>13.9</v>
      </c>
      <c r="F34" s="129">
        <v>0.05</v>
      </c>
      <c r="G34" s="130"/>
      <c r="H34" s="56">
        <v>0.32</v>
      </c>
      <c r="I34" s="174" t="s">
        <v>227</v>
      </c>
      <c r="J34" s="176" t="s">
        <v>228</v>
      </c>
    </row>
    <row r="35" spans="1:10" ht="12.75">
      <c r="A35" s="14">
        <v>28</v>
      </c>
      <c r="B35" s="9" t="s">
        <v>23</v>
      </c>
      <c r="C35" s="1" t="s">
        <v>74</v>
      </c>
      <c r="D35" s="66">
        <f t="shared" si="0"/>
        <v>19.029999999999998</v>
      </c>
      <c r="E35" s="57">
        <v>16.65</v>
      </c>
      <c r="F35" s="129">
        <v>0.09</v>
      </c>
      <c r="G35" s="130">
        <v>0.57</v>
      </c>
      <c r="H35" s="56">
        <v>1.72</v>
      </c>
      <c r="I35" s="174" t="s">
        <v>232</v>
      </c>
      <c r="J35" s="176" t="s">
        <v>228</v>
      </c>
    </row>
    <row r="36" spans="1:10" ht="12.75">
      <c r="A36" s="14">
        <v>29</v>
      </c>
      <c r="B36" s="9" t="s">
        <v>23</v>
      </c>
      <c r="C36" s="1">
        <v>4</v>
      </c>
      <c r="D36" s="66">
        <f t="shared" si="0"/>
        <v>14.39</v>
      </c>
      <c r="E36" s="57">
        <v>13.9</v>
      </c>
      <c r="F36" s="129">
        <v>0.06</v>
      </c>
      <c r="G36" s="130"/>
      <c r="H36" s="56">
        <v>0.43</v>
      </c>
      <c r="I36" s="174" t="s">
        <v>227</v>
      </c>
      <c r="J36" s="176" t="s">
        <v>228</v>
      </c>
    </row>
    <row r="37" spans="1:10" ht="12.75">
      <c r="A37" s="14">
        <v>30</v>
      </c>
      <c r="B37" s="9" t="s">
        <v>23</v>
      </c>
      <c r="C37" s="1">
        <v>12</v>
      </c>
      <c r="D37" s="66">
        <f t="shared" si="0"/>
        <v>14.63</v>
      </c>
      <c r="E37" s="57">
        <v>13.9</v>
      </c>
      <c r="F37" s="129">
        <v>0.09</v>
      </c>
      <c r="G37" s="130"/>
      <c r="H37" s="56">
        <v>0.64</v>
      </c>
      <c r="I37" s="174" t="s">
        <v>227</v>
      </c>
      <c r="J37" s="176" t="s">
        <v>228</v>
      </c>
    </row>
    <row r="38" spans="1:10" ht="12.75">
      <c r="A38" s="14">
        <v>31</v>
      </c>
      <c r="B38" s="9" t="s">
        <v>24</v>
      </c>
      <c r="C38" s="1" t="s">
        <v>10</v>
      </c>
      <c r="D38" s="66">
        <f t="shared" si="0"/>
        <v>14.78</v>
      </c>
      <c r="E38" s="57">
        <v>13.9</v>
      </c>
      <c r="F38" s="129">
        <v>0.11</v>
      </c>
      <c r="G38" s="130"/>
      <c r="H38" s="56">
        <v>0.77</v>
      </c>
      <c r="I38" s="174" t="s">
        <v>227</v>
      </c>
      <c r="J38" s="176" t="s">
        <v>228</v>
      </c>
    </row>
    <row r="39" spans="1:10" ht="12.75">
      <c r="A39" s="14">
        <v>32</v>
      </c>
      <c r="B39" s="9" t="s">
        <v>24</v>
      </c>
      <c r="C39" s="1">
        <v>3</v>
      </c>
      <c r="D39" s="66">
        <f t="shared" si="0"/>
        <v>14.78</v>
      </c>
      <c r="E39" s="57">
        <v>13.9</v>
      </c>
      <c r="F39" s="129">
        <v>0.11</v>
      </c>
      <c r="G39" s="130"/>
      <c r="H39" s="56">
        <v>0.77</v>
      </c>
      <c r="I39" s="174" t="s">
        <v>227</v>
      </c>
      <c r="J39" s="176" t="s">
        <v>228</v>
      </c>
    </row>
    <row r="40" spans="1:10" ht="12.75">
      <c r="A40" s="14">
        <v>33</v>
      </c>
      <c r="B40" s="9" t="s">
        <v>24</v>
      </c>
      <c r="C40" s="1">
        <v>4</v>
      </c>
      <c r="D40" s="66">
        <f aca="true" t="shared" si="1" ref="D40:D71">SUM(E40:H40)</f>
        <v>14.540000000000001</v>
      </c>
      <c r="E40" s="57">
        <v>13.9</v>
      </c>
      <c r="F40" s="129">
        <v>0.08</v>
      </c>
      <c r="G40" s="130"/>
      <c r="H40" s="56">
        <v>0.56</v>
      </c>
      <c r="I40" s="174" t="s">
        <v>227</v>
      </c>
      <c r="J40" s="176" t="s">
        <v>228</v>
      </c>
    </row>
    <row r="41" spans="1:10" ht="12.75">
      <c r="A41" s="14">
        <v>34</v>
      </c>
      <c r="B41" s="9" t="s">
        <v>24</v>
      </c>
      <c r="C41" s="1">
        <v>6</v>
      </c>
      <c r="D41" s="66">
        <f t="shared" si="1"/>
        <v>14.8</v>
      </c>
      <c r="E41" s="57">
        <v>13.9</v>
      </c>
      <c r="F41" s="129">
        <v>0.11</v>
      </c>
      <c r="G41" s="130"/>
      <c r="H41" s="56">
        <v>0.79</v>
      </c>
      <c r="I41" s="174" t="s">
        <v>227</v>
      </c>
      <c r="J41" s="176" t="s">
        <v>228</v>
      </c>
    </row>
    <row r="42" spans="1:10" ht="12.75">
      <c r="A42" s="14">
        <v>35</v>
      </c>
      <c r="B42" s="9" t="s">
        <v>25</v>
      </c>
      <c r="C42" s="1" t="s">
        <v>73</v>
      </c>
      <c r="D42" s="66">
        <f t="shared" si="1"/>
        <v>14.91</v>
      </c>
      <c r="E42" s="57">
        <v>13.9</v>
      </c>
      <c r="F42" s="129">
        <v>0.07</v>
      </c>
      <c r="G42" s="130">
        <v>0.44</v>
      </c>
      <c r="H42" s="56">
        <v>0.5</v>
      </c>
      <c r="I42" s="174" t="s">
        <v>227</v>
      </c>
      <c r="J42" s="176" t="s">
        <v>228</v>
      </c>
    </row>
    <row r="43" spans="1:10" ht="12.75">
      <c r="A43" s="14">
        <v>36</v>
      </c>
      <c r="B43" s="9" t="s">
        <v>25</v>
      </c>
      <c r="C43" s="1" t="s">
        <v>72</v>
      </c>
      <c r="D43" s="66">
        <f t="shared" si="1"/>
        <v>20.029999999999998</v>
      </c>
      <c r="E43" s="57">
        <v>16.65</v>
      </c>
      <c r="F43" s="129">
        <v>0.13</v>
      </c>
      <c r="G43" s="130">
        <v>0.81</v>
      </c>
      <c r="H43" s="56">
        <v>2.44</v>
      </c>
      <c r="I43" s="174" t="s">
        <v>232</v>
      </c>
      <c r="J43" s="176" t="s">
        <v>228</v>
      </c>
    </row>
    <row r="44" spans="1:10" ht="12.75">
      <c r="A44" s="14">
        <v>37</v>
      </c>
      <c r="B44" s="9" t="s">
        <v>25</v>
      </c>
      <c r="C44" s="1">
        <v>14</v>
      </c>
      <c r="D44" s="66">
        <f t="shared" si="1"/>
        <v>15.22</v>
      </c>
      <c r="E44" s="57">
        <v>13.9</v>
      </c>
      <c r="F44" s="129">
        <v>0.09</v>
      </c>
      <c r="G44" s="130">
        <v>0.58</v>
      </c>
      <c r="H44" s="56">
        <v>0.65</v>
      </c>
      <c r="I44" s="174" t="s">
        <v>227</v>
      </c>
      <c r="J44" s="176" t="s">
        <v>228</v>
      </c>
    </row>
    <row r="45" spans="1:10" ht="12.75">
      <c r="A45" s="14">
        <v>38</v>
      </c>
      <c r="B45" s="9" t="s">
        <v>25</v>
      </c>
      <c r="C45" s="1" t="s">
        <v>71</v>
      </c>
      <c r="D45" s="66">
        <f t="shared" si="1"/>
        <v>15.190000000000001</v>
      </c>
      <c r="E45" s="57">
        <v>13.9</v>
      </c>
      <c r="F45" s="129">
        <v>0.09</v>
      </c>
      <c r="G45" s="130">
        <v>0.56</v>
      </c>
      <c r="H45" s="56">
        <v>0.64</v>
      </c>
      <c r="I45" s="174" t="s">
        <v>227</v>
      </c>
      <c r="J45" s="176" t="s">
        <v>228</v>
      </c>
    </row>
    <row r="46" spans="1:10" ht="12.75">
      <c r="A46" s="14">
        <v>39</v>
      </c>
      <c r="B46" s="9" t="s">
        <v>25</v>
      </c>
      <c r="C46" s="1" t="s">
        <v>70</v>
      </c>
      <c r="D46" s="66">
        <f t="shared" si="1"/>
        <v>14.98</v>
      </c>
      <c r="E46" s="57">
        <v>13.9</v>
      </c>
      <c r="F46" s="129">
        <v>0.08</v>
      </c>
      <c r="G46" s="130">
        <v>0.47</v>
      </c>
      <c r="H46" s="56">
        <v>0.53</v>
      </c>
      <c r="I46" s="174" t="s">
        <v>227</v>
      </c>
      <c r="J46" s="176" t="s">
        <v>228</v>
      </c>
    </row>
    <row r="47" spans="1:10" ht="12.75">
      <c r="A47" s="14">
        <v>40</v>
      </c>
      <c r="B47" s="9" t="s">
        <v>25</v>
      </c>
      <c r="C47" s="1">
        <v>18</v>
      </c>
      <c r="D47" s="66">
        <f t="shared" si="1"/>
        <v>15.34</v>
      </c>
      <c r="E47" s="57">
        <v>13.9</v>
      </c>
      <c r="F47" s="129">
        <v>0.1</v>
      </c>
      <c r="G47" s="129">
        <v>0.63</v>
      </c>
      <c r="H47" s="57">
        <v>0.71</v>
      </c>
      <c r="I47" s="174" t="s">
        <v>227</v>
      </c>
      <c r="J47" s="176" t="s">
        <v>228</v>
      </c>
    </row>
    <row r="48" spans="1:10" ht="12.75">
      <c r="A48" s="14">
        <v>41</v>
      </c>
      <c r="B48" s="9" t="s">
        <v>25</v>
      </c>
      <c r="C48" s="1" t="s">
        <v>69</v>
      </c>
      <c r="D48" s="66">
        <f t="shared" si="1"/>
        <v>15.200000000000001</v>
      </c>
      <c r="E48" s="57">
        <v>13.9</v>
      </c>
      <c r="F48" s="129">
        <v>0.09</v>
      </c>
      <c r="G48" s="129">
        <v>0.57</v>
      </c>
      <c r="H48" s="57">
        <v>0.64</v>
      </c>
      <c r="I48" s="174" t="s">
        <v>227</v>
      </c>
      <c r="J48" s="176" t="s">
        <v>228</v>
      </c>
    </row>
    <row r="49" spans="1:10" ht="12.75">
      <c r="A49" s="14">
        <v>42</v>
      </c>
      <c r="B49" s="9" t="s">
        <v>25</v>
      </c>
      <c r="C49" s="1">
        <v>21</v>
      </c>
      <c r="D49" s="66">
        <f t="shared" si="1"/>
        <v>19.64</v>
      </c>
      <c r="E49" s="57">
        <v>16.65</v>
      </c>
      <c r="F49" s="129">
        <v>0.12</v>
      </c>
      <c r="G49" s="130">
        <v>0.71</v>
      </c>
      <c r="H49" s="56">
        <v>2.16</v>
      </c>
      <c r="I49" s="174" t="s">
        <v>232</v>
      </c>
      <c r="J49" s="176" t="s">
        <v>228</v>
      </c>
    </row>
    <row r="50" spans="1:10" ht="12.75">
      <c r="A50" s="14">
        <v>43</v>
      </c>
      <c r="B50" s="9" t="s">
        <v>26</v>
      </c>
      <c r="C50" s="1" t="s">
        <v>11</v>
      </c>
      <c r="D50" s="66">
        <f t="shared" si="1"/>
        <v>14.76</v>
      </c>
      <c r="E50" s="57">
        <v>13.9</v>
      </c>
      <c r="F50" s="129">
        <v>0.11</v>
      </c>
      <c r="G50" s="129"/>
      <c r="H50" s="57">
        <v>0.75</v>
      </c>
      <c r="I50" s="174" t="s">
        <v>227</v>
      </c>
      <c r="J50" s="176" t="s">
        <v>228</v>
      </c>
    </row>
    <row r="51" spans="1:10" ht="12.75">
      <c r="A51" s="14">
        <v>44</v>
      </c>
      <c r="B51" s="42" t="s">
        <v>26</v>
      </c>
      <c r="C51" s="3" t="s">
        <v>86</v>
      </c>
      <c r="D51" s="65">
        <f t="shared" si="1"/>
        <v>21.909999999999997</v>
      </c>
      <c r="E51" s="56">
        <v>16.65</v>
      </c>
      <c r="F51" s="130">
        <v>0.17</v>
      </c>
      <c r="G51" s="130">
        <v>1.08</v>
      </c>
      <c r="H51" s="56">
        <v>4.01</v>
      </c>
      <c r="I51" s="174" t="s">
        <v>232</v>
      </c>
      <c r="J51" s="176" t="s">
        <v>228</v>
      </c>
    </row>
    <row r="52" spans="1:10" ht="12.75">
      <c r="A52" s="14">
        <v>45</v>
      </c>
      <c r="B52" s="42" t="s">
        <v>27</v>
      </c>
      <c r="C52" s="3">
        <v>12</v>
      </c>
      <c r="D52" s="65">
        <f t="shared" si="1"/>
        <v>14.370000000000001</v>
      </c>
      <c r="E52" s="57">
        <v>13.9</v>
      </c>
      <c r="F52" s="130">
        <v>0.06</v>
      </c>
      <c r="G52" s="130"/>
      <c r="H52" s="56">
        <v>0.41</v>
      </c>
      <c r="I52" s="174" t="s">
        <v>227</v>
      </c>
      <c r="J52" s="176" t="s">
        <v>228</v>
      </c>
    </row>
    <row r="53" spans="1:10" ht="12.75">
      <c r="A53" s="14">
        <v>46</v>
      </c>
      <c r="B53" s="9" t="s">
        <v>27</v>
      </c>
      <c r="C53" s="1">
        <v>14</v>
      </c>
      <c r="D53" s="66">
        <f t="shared" si="1"/>
        <v>14.38</v>
      </c>
      <c r="E53" s="57">
        <v>13.9</v>
      </c>
      <c r="F53" s="129">
        <v>0.06</v>
      </c>
      <c r="G53" s="130"/>
      <c r="H53" s="56">
        <v>0.42</v>
      </c>
      <c r="I53" s="174" t="s">
        <v>227</v>
      </c>
      <c r="J53" s="176" t="s">
        <v>228</v>
      </c>
    </row>
    <row r="54" spans="1:10" ht="12.75">
      <c r="A54" s="14">
        <v>47</v>
      </c>
      <c r="B54" s="9" t="s">
        <v>27</v>
      </c>
      <c r="C54" s="1">
        <v>16</v>
      </c>
      <c r="D54" s="66">
        <f t="shared" si="1"/>
        <v>14.370000000000001</v>
      </c>
      <c r="E54" s="57">
        <v>13.9</v>
      </c>
      <c r="F54" s="129">
        <v>0.06</v>
      </c>
      <c r="G54" s="130"/>
      <c r="H54" s="56">
        <v>0.41</v>
      </c>
      <c r="I54" s="174" t="s">
        <v>227</v>
      </c>
      <c r="J54" s="176" t="s">
        <v>228</v>
      </c>
    </row>
    <row r="55" spans="1:10" ht="12.75">
      <c r="A55" s="14">
        <v>48</v>
      </c>
      <c r="B55" s="9" t="s">
        <v>27</v>
      </c>
      <c r="C55" s="1">
        <v>20</v>
      </c>
      <c r="D55" s="66">
        <f t="shared" si="1"/>
        <v>15.15</v>
      </c>
      <c r="E55" s="57">
        <v>13.9</v>
      </c>
      <c r="F55" s="129">
        <v>0.09</v>
      </c>
      <c r="G55" s="130">
        <v>0.54</v>
      </c>
      <c r="H55" s="56">
        <v>0.62</v>
      </c>
      <c r="I55" s="174" t="s">
        <v>227</v>
      </c>
      <c r="J55" s="176" t="s">
        <v>228</v>
      </c>
    </row>
    <row r="56" spans="1:10" ht="12.75">
      <c r="A56" s="14">
        <v>49</v>
      </c>
      <c r="B56" s="9" t="s">
        <v>27</v>
      </c>
      <c r="C56" s="1">
        <v>22</v>
      </c>
      <c r="D56" s="66">
        <f t="shared" si="1"/>
        <v>14.370000000000001</v>
      </c>
      <c r="E56" s="57">
        <v>13.9</v>
      </c>
      <c r="F56" s="129">
        <v>0.06</v>
      </c>
      <c r="G56" s="130"/>
      <c r="H56" s="56">
        <v>0.41</v>
      </c>
      <c r="I56" s="174" t="s">
        <v>227</v>
      </c>
      <c r="J56" s="176" t="s">
        <v>228</v>
      </c>
    </row>
    <row r="57" spans="1:10" ht="12.75">
      <c r="A57" s="14">
        <v>50</v>
      </c>
      <c r="B57" s="9" t="s">
        <v>27</v>
      </c>
      <c r="C57" s="1">
        <v>24</v>
      </c>
      <c r="D57" s="66">
        <f t="shared" si="1"/>
        <v>14.360000000000001</v>
      </c>
      <c r="E57" s="57">
        <v>13.9</v>
      </c>
      <c r="F57" s="129">
        <v>0.06</v>
      </c>
      <c r="G57" s="130"/>
      <c r="H57" s="56">
        <v>0.4</v>
      </c>
      <c r="I57" s="174" t="s">
        <v>227</v>
      </c>
      <c r="J57" s="176" t="s">
        <v>228</v>
      </c>
    </row>
    <row r="58" spans="1:10" ht="12.75">
      <c r="A58" s="14">
        <v>51</v>
      </c>
      <c r="B58" s="9" t="s">
        <v>27</v>
      </c>
      <c r="C58" s="1" t="s">
        <v>33</v>
      </c>
      <c r="D58" s="66">
        <f t="shared" si="1"/>
        <v>14.4</v>
      </c>
      <c r="E58" s="57">
        <v>13.9</v>
      </c>
      <c r="F58" s="129">
        <v>0.06</v>
      </c>
      <c r="G58" s="130"/>
      <c r="H58" s="56">
        <v>0.44</v>
      </c>
      <c r="I58" s="174" t="s">
        <v>227</v>
      </c>
      <c r="J58" s="176" t="s">
        <v>228</v>
      </c>
    </row>
    <row r="59" spans="1:10" ht="12.75">
      <c r="A59" s="14">
        <v>52</v>
      </c>
      <c r="B59" s="9" t="s">
        <v>27</v>
      </c>
      <c r="C59" s="1">
        <v>26</v>
      </c>
      <c r="D59" s="66">
        <f t="shared" si="1"/>
        <v>14.38</v>
      </c>
      <c r="E59" s="57">
        <v>13.9</v>
      </c>
      <c r="F59" s="129">
        <v>0.06</v>
      </c>
      <c r="G59" s="130"/>
      <c r="H59" s="56">
        <v>0.42</v>
      </c>
      <c r="I59" s="174" t="s">
        <v>227</v>
      </c>
      <c r="J59" s="176" t="s">
        <v>228</v>
      </c>
    </row>
    <row r="60" spans="1:10" ht="12.75">
      <c r="A60" s="14">
        <v>53</v>
      </c>
      <c r="B60" s="9" t="s">
        <v>28</v>
      </c>
      <c r="C60" s="1" t="s">
        <v>32</v>
      </c>
      <c r="D60" s="66">
        <f t="shared" si="1"/>
        <v>14.61</v>
      </c>
      <c r="E60" s="57">
        <v>13.9</v>
      </c>
      <c r="F60" s="129">
        <v>0.09</v>
      </c>
      <c r="G60" s="130"/>
      <c r="H60" s="56">
        <v>0.62</v>
      </c>
      <c r="I60" s="174" t="s">
        <v>227</v>
      </c>
      <c r="J60" s="176" t="s">
        <v>228</v>
      </c>
    </row>
    <row r="61" spans="1:10" ht="12.75">
      <c r="A61" s="14">
        <v>54</v>
      </c>
      <c r="B61" s="9" t="s">
        <v>28</v>
      </c>
      <c r="C61" s="1">
        <v>25</v>
      </c>
      <c r="D61" s="66">
        <f t="shared" si="1"/>
        <v>16</v>
      </c>
      <c r="E61" s="57">
        <v>16</v>
      </c>
      <c r="F61" s="137">
        <v>0</v>
      </c>
      <c r="G61" s="149"/>
      <c r="H61" s="158">
        <v>0</v>
      </c>
      <c r="I61" s="174" t="s">
        <v>227</v>
      </c>
      <c r="J61" s="176" t="s">
        <v>233</v>
      </c>
    </row>
    <row r="62" spans="1:10" ht="12.75">
      <c r="A62" s="14">
        <v>55</v>
      </c>
      <c r="B62" s="9" t="s">
        <v>28</v>
      </c>
      <c r="C62" s="1">
        <v>36</v>
      </c>
      <c r="D62" s="66">
        <f t="shared" si="1"/>
        <v>14.48</v>
      </c>
      <c r="E62" s="57">
        <v>13.9</v>
      </c>
      <c r="F62" s="129">
        <v>0.07</v>
      </c>
      <c r="G62" s="130"/>
      <c r="H62" s="56">
        <v>0.51</v>
      </c>
      <c r="I62" s="174" t="s">
        <v>227</v>
      </c>
      <c r="J62" s="176" t="s">
        <v>228</v>
      </c>
    </row>
    <row r="63" spans="1:10" ht="12.75">
      <c r="A63" s="14">
        <v>56</v>
      </c>
      <c r="B63" s="9" t="s">
        <v>28</v>
      </c>
      <c r="C63" s="1" t="s">
        <v>12</v>
      </c>
      <c r="D63" s="66">
        <f t="shared" si="1"/>
        <v>14.49</v>
      </c>
      <c r="E63" s="57">
        <v>13.9</v>
      </c>
      <c r="F63" s="129">
        <v>0.07</v>
      </c>
      <c r="G63" s="129"/>
      <c r="H63" s="57">
        <v>0.52</v>
      </c>
      <c r="I63" s="174" t="s">
        <v>227</v>
      </c>
      <c r="J63" s="176" t="s">
        <v>228</v>
      </c>
    </row>
    <row r="64" spans="1:10" ht="12.75">
      <c r="A64" s="14">
        <v>57</v>
      </c>
      <c r="B64" s="9" t="s">
        <v>28</v>
      </c>
      <c r="C64" s="1">
        <v>45</v>
      </c>
      <c r="D64" s="66">
        <f t="shared" si="1"/>
        <v>14.31</v>
      </c>
      <c r="E64" s="57">
        <v>13.9</v>
      </c>
      <c r="F64" s="129">
        <v>0.05</v>
      </c>
      <c r="G64" s="130"/>
      <c r="H64" s="56">
        <v>0.36</v>
      </c>
      <c r="I64" s="174" t="s">
        <v>227</v>
      </c>
      <c r="J64" s="176" t="s">
        <v>228</v>
      </c>
    </row>
    <row r="65" spans="1:10" ht="12.75">
      <c r="A65" s="14">
        <v>58</v>
      </c>
      <c r="B65" s="9" t="s">
        <v>28</v>
      </c>
      <c r="C65" s="1">
        <v>47</v>
      </c>
      <c r="D65" s="66">
        <f t="shared" si="1"/>
        <v>14.4</v>
      </c>
      <c r="E65" s="57">
        <v>13.9</v>
      </c>
      <c r="F65" s="129">
        <v>0.06</v>
      </c>
      <c r="G65" s="129"/>
      <c r="H65" s="57">
        <v>0.44</v>
      </c>
      <c r="I65" s="174" t="s">
        <v>227</v>
      </c>
      <c r="J65" s="176" t="s">
        <v>228</v>
      </c>
    </row>
    <row r="66" spans="1:10" ht="12.75">
      <c r="A66" s="41">
        <v>59</v>
      </c>
      <c r="B66" s="42" t="s">
        <v>28</v>
      </c>
      <c r="C66" s="3" t="s">
        <v>13</v>
      </c>
      <c r="D66" s="65">
        <f t="shared" si="1"/>
        <v>14.39</v>
      </c>
      <c r="E66" s="56">
        <v>13.9</v>
      </c>
      <c r="F66" s="130">
        <v>0.06</v>
      </c>
      <c r="G66" s="130"/>
      <c r="H66" s="56">
        <v>0.43</v>
      </c>
      <c r="I66" s="174" t="s">
        <v>227</v>
      </c>
      <c r="J66" s="176" t="s">
        <v>228</v>
      </c>
    </row>
    <row r="67" spans="1:10" ht="12.75">
      <c r="A67" s="41">
        <v>60</v>
      </c>
      <c r="B67" s="42" t="s">
        <v>28</v>
      </c>
      <c r="C67" s="3">
        <v>49</v>
      </c>
      <c r="D67" s="65">
        <f t="shared" si="1"/>
        <v>14.39</v>
      </c>
      <c r="E67" s="57">
        <v>13.9</v>
      </c>
      <c r="F67" s="130">
        <v>0.06</v>
      </c>
      <c r="G67" s="130"/>
      <c r="H67" s="56">
        <v>0.43</v>
      </c>
      <c r="I67" s="174" t="s">
        <v>227</v>
      </c>
      <c r="J67" s="176" t="s">
        <v>228</v>
      </c>
    </row>
    <row r="68" spans="1:10" ht="12.75">
      <c r="A68" s="14">
        <v>61</v>
      </c>
      <c r="B68" s="9" t="s">
        <v>28</v>
      </c>
      <c r="C68" s="1" t="s">
        <v>14</v>
      </c>
      <c r="D68" s="66">
        <f t="shared" si="1"/>
        <v>14.430000000000001</v>
      </c>
      <c r="E68" s="57">
        <v>13.9</v>
      </c>
      <c r="F68" s="129">
        <v>0.07</v>
      </c>
      <c r="G68" s="129"/>
      <c r="H68" s="57">
        <v>0.46</v>
      </c>
      <c r="I68" s="174" t="s">
        <v>227</v>
      </c>
      <c r="J68" s="176" t="s">
        <v>228</v>
      </c>
    </row>
    <row r="69" spans="1:10" ht="12.75">
      <c r="A69" s="14">
        <v>62</v>
      </c>
      <c r="B69" s="9" t="s">
        <v>28</v>
      </c>
      <c r="C69" s="1">
        <v>53</v>
      </c>
      <c r="D69" s="66">
        <f t="shared" si="1"/>
        <v>14.4</v>
      </c>
      <c r="E69" s="57">
        <v>13.9</v>
      </c>
      <c r="F69" s="129">
        <v>0.06</v>
      </c>
      <c r="G69" s="129"/>
      <c r="H69" s="57">
        <v>0.44</v>
      </c>
      <c r="I69" s="174" t="s">
        <v>227</v>
      </c>
      <c r="J69" s="176" t="s">
        <v>228</v>
      </c>
    </row>
    <row r="70" spans="1:10" ht="12.75">
      <c r="A70" s="14">
        <v>63</v>
      </c>
      <c r="B70" s="9" t="s">
        <v>28</v>
      </c>
      <c r="C70" s="1">
        <v>54</v>
      </c>
      <c r="D70" s="66">
        <f t="shared" si="1"/>
        <v>14.59</v>
      </c>
      <c r="E70" s="57">
        <v>13.9</v>
      </c>
      <c r="F70" s="129">
        <v>0.09</v>
      </c>
      <c r="G70" s="129"/>
      <c r="H70" s="57">
        <v>0.6</v>
      </c>
      <c r="I70" s="174" t="s">
        <v>227</v>
      </c>
      <c r="J70" s="176" t="s">
        <v>228</v>
      </c>
    </row>
    <row r="71" spans="1:10" ht="12.75">
      <c r="A71" s="14">
        <v>64</v>
      </c>
      <c r="B71" s="9" t="s">
        <v>28</v>
      </c>
      <c r="C71" s="1">
        <v>55</v>
      </c>
      <c r="D71" s="66">
        <f t="shared" si="1"/>
        <v>14.270000000000001</v>
      </c>
      <c r="E71" s="57">
        <v>13.9</v>
      </c>
      <c r="F71" s="129">
        <v>0.05</v>
      </c>
      <c r="G71" s="130"/>
      <c r="H71" s="56">
        <v>0.32</v>
      </c>
      <c r="I71" s="174" t="s">
        <v>227</v>
      </c>
      <c r="J71" s="176" t="s">
        <v>228</v>
      </c>
    </row>
    <row r="72" spans="1:10" ht="12.75">
      <c r="A72" s="14">
        <v>65</v>
      </c>
      <c r="B72" s="9" t="s">
        <v>28</v>
      </c>
      <c r="C72" s="1">
        <v>57</v>
      </c>
      <c r="D72" s="66">
        <f aca="true" t="shared" si="2" ref="D72:D91">SUM(E72:H72)</f>
        <v>14.4</v>
      </c>
      <c r="E72" s="57">
        <v>13.9</v>
      </c>
      <c r="F72" s="129">
        <v>0.06</v>
      </c>
      <c r="G72" s="130"/>
      <c r="H72" s="56">
        <v>0.44</v>
      </c>
      <c r="I72" s="174" t="s">
        <v>227</v>
      </c>
      <c r="J72" s="176" t="s">
        <v>228</v>
      </c>
    </row>
    <row r="73" spans="1:10" ht="12.75">
      <c r="A73" s="14">
        <v>66</v>
      </c>
      <c r="B73" s="9" t="s">
        <v>28</v>
      </c>
      <c r="C73" s="1" t="s">
        <v>68</v>
      </c>
      <c r="D73" s="66">
        <f t="shared" si="2"/>
        <v>15.12</v>
      </c>
      <c r="E73" s="57">
        <v>13.9</v>
      </c>
      <c r="F73" s="129">
        <v>0.09</v>
      </c>
      <c r="G73" s="130">
        <v>0.53</v>
      </c>
      <c r="H73" s="56">
        <v>0.6</v>
      </c>
      <c r="I73" s="174" t="s">
        <v>227</v>
      </c>
      <c r="J73" s="176" t="s">
        <v>228</v>
      </c>
    </row>
    <row r="74" spans="1:10" ht="12.75">
      <c r="A74" s="14">
        <v>67</v>
      </c>
      <c r="B74" s="61" t="s">
        <v>28</v>
      </c>
      <c r="C74" s="62" t="s">
        <v>53</v>
      </c>
      <c r="D74" s="131">
        <f t="shared" si="2"/>
        <v>14.4</v>
      </c>
      <c r="E74" s="57">
        <v>13.9</v>
      </c>
      <c r="F74" s="132">
        <v>0.06</v>
      </c>
      <c r="G74" s="150"/>
      <c r="H74" s="164">
        <v>0.44</v>
      </c>
      <c r="I74" s="174" t="s">
        <v>227</v>
      </c>
      <c r="J74" s="176" t="s">
        <v>228</v>
      </c>
    </row>
    <row r="75" spans="1:10" ht="12.75">
      <c r="A75" s="14">
        <v>68</v>
      </c>
      <c r="B75" s="9" t="s">
        <v>28</v>
      </c>
      <c r="C75" s="1">
        <v>60</v>
      </c>
      <c r="D75" s="66">
        <f t="shared" si="2"/>
        <v>14.440000000000001</v>
      </c>
      <c r="E75" s="57">
        <v>13.9</v>
      </c>
      <c r="F75" s="129">
        <v>0.07</v>
      </c>
      <c r="G75" s="129"/>
      <c r="H75" s="57">
        <v>0.47</v>
      </c>
      <c r="I75" s="174" t="s">
        <v>227</v>
      </c>
      <c r="J75" s="176" t="s">
        <v>228</v>
      </c>
    </row>
    <row r="76" spans="1:10" ht="12.75">
      <c r="A76" s="14">
        <v>69</v>
      </c>
      <c r="B76" s="42" t="s">
        <v>28</v>
      </c>
      <c r="C76" s="3" t="s">
        <v>67</v>
      </c>
      <c r="D76" s="65">
        <f t="shared" si="2"/>
        <v>15.129999999999999</v>
      </c>
      <c r="E76" s="57">
        <v>13.9</v>
      </c>
      <c r="F76" s="130">
        <v>0.09</v>
      </c>
      <c r="G76" s="130">
        <v>0.53</v>
      </c>
      <c r="H76" s="56">
        <v>0.61</v>
      </c>
      <c r="I76" s="174" t="s">
        <v>227</v>
      </c>
      <c r="J76" s="176" t="s">
        <v>228</v>
      </c>
    </row>
    <row r="77" spans="1:10" ht="12.75">
      <c r="A77" s="14">
        <v>70</v>
      </c>
      <c r="B77" s="9" t="s">
        <v>28</v>
      </c>
      <c r="C77" s="1" t="s">
        <v>15</v>
      </c>
      <c r="D77" s="66">
        <f t="shared" si="2"/>
        <v>19.7</v>
      </c>
      <c r="E77" s="57">
        <v>16.65</v>
      </c>
      <c r="F77" s="129">
        <v>0.12</v>
      </c>
      <c r="G77" s="130">
        <v>0.73</v>
      </c>
      <c r="H77" s="56">
        <v>2.2</v>
      </c>
      <c r="I77" s="174" t="s">
        <v>232</v>
      </c>
      <c r="J77" s="176" t="s">
        <v>228</v>
      </c>
    </row>
    <row r="78" spans="1:10" ht="12.75">
      <c r="A78" s="14">
        <v>71</v>
      </c>
      <c r="B78" s="9" t="s">
        <v>29</v>
      </c>
      <c r="C78" s="1">
        <v>3</v>
      </c>
      <c r="D78" s="66">
        <f t="shared" si="2"/>
        <v>14.39</v>
      </c>
      <c r="E78" s="57">
        <v>13.9</v>
      </c>
      <c r="F78" s="129">
        <v>0.06</v>
      </c>
      <c r="G78" s="130"/>
      <c r="H78" s="56">
        <v>0.43</v>
      </c>
      <c r="I78" s="174" t="s">
        <v>227</v>
      </c>
      <c r="J78" s="176" t="s">
        <v>228</v>
      </c>
    </row>
    <row r="79" spans="1:10" ht="12.75">
      <c r="A79" s="14">
        <v>72</v>
      </c>
      <c r="B79" s="9" t="s">
        <v>29</v>
      </c>
      <c r="C79" s="1">
        <v>5</v>
      </c>
      <c r="D79" s="66">
        <f t="shared" si="2"/>
        <v>14.39</v>
      </c>
      <c r="E79" s="57">
        <v>13.9</v>
      </c>
      <c r="F79" s="129">
        <v>0.06</v>
      </c>
      <c r="G79" s="130"/>
      <c r="H79" s="56">
        <v>0.43</v>
      </c>
      <c r="I79" s="174" t="s">
        <v>227</v>
      </c>
      <c r="J79" s="176" t="s">
        <v>228</v>
      </c>
    </row>
    <row r="80" spans="1:10" ht="12.75">
      <c r="A80" s="14">
        <v>73</v>
      </c>
      <c r="B80" s="9" t="s">
        <v>29</v>
      </c>
      <c r="C80" s="1">
        <v>7</v>
      </c>
      <c r="D80" s="66">
        <f t="shared" si="2"/>
        <v>14.39</v>
      </c>
      <c r="E80" s="57">
        <v>13.9</v>
      </c>
      <c r="F80" s="129">
        <v>0.06</v>
      </c>
      <c r="G80" s="130"/>
      <c r="H80" s="56">
        <v>0.43</v>
      </c>
      <c r="I80" s="174" t="s">
        <v>227</v>
      </c>
      <c r="J80" s="176" t="s">
        <v>228</v>
      </c>
    </row>
    <row r="81" spans="1:10" ht="12.75">
      <c r="A81" s="14">
        <v>74</v>
      </c>
      <c r="B81" s="9" t="s">
        <v>29</v>
      </c>
      <c r="C81" s="1">
        <v>9</v>
      </c>
      <c r="D81" s="66">
        <f t="shared" si="2"/>
        <v>14.360000000000001</v>
      </c>
      <c r="E81" s="57">
        <v>13.9</v>
      </c>
      <c r="F81" s="129">
        <v>0.06</v>
      </c>
      <c r="G81" s="130"/>
      <c r="H81" s="56">
        <v>0.4</v>
      </c>
      <c r="I81" s="174" t="s">
        <v>227</v>
      </c>
      <c r="J81" s="176" t="s">
        <v>228</v>
      </c>
    </row>
    <row r="82" spans="1:10" ht="12.75">
      <c r="A82" s="14">
        <v>75</v>
      </c>
      <c r="B82" s="9" t="s">
        <v>29</v>
      </c>
      <c r="C82" s="1">
        <v>13</v>
      </c>
      <c r="D82" s="66">
        <f t="shared" si="2"/>
        <v>14.360000000000001</v>
      </c>
      <c r="E82" s="57">
        <v>13.9</v>
      </c>
      <c r="F82" s="129">
        <v>0.06</v>
      </c>
      <c r="G82" s="130"/>
      <c r="H82" s="56">
        <v>0.4</v>
      </c>
      <c r="I82" s="174" t="s">
        <v>227</v>
      </c>
      <c r="J82" s="176" t="s">
        <v>228</v>
      </c>
    </row>
    <row r="83" spans="1:10" ht="12.75">
      <c r="A83" s="14">
        <v>76</v>
      </c>
      <c r="B83" s="9" t="s">
        <v>29</v>
      </c>
      <c r="C83" s="1">
        <v>15</v>
      </c>
      <c r="D83" s="66">
        <f t="shared" si="2"/>
        <v>14.360000000000001</v>
      </c>
      <c r="E83" s="57">
        <v>13.9</v>
      </c>
      <c r="F83" s="129">
        <v>0.06</v>
      </c>
      <c r="G83" s="130"/>
      <c r="H83" s="56">
        <v>0.4</v>
      </c>
      <c r="I83" s="174" t="s">
        <v>227</v>
      </c>
      <c r="J83" s="176" t="s">
        <v>228</v>
      </c>
    </row>
    <row r="84" spans="1:10" ht="12.75">
      <c r="A84" s="14">
        <v>77</v>
      </c>
      <c r="B84" s="9" t="s">
        <v>29</v>
      </c>
      <c r="C84" s="1">
        <v>17</v>
      </c>
      <c r="D84" s="66">
        <f t="shared" si="2"/>
        <v>14.38</v>
      </c>
      <c r="E84" s="57">
        <v>13.9</v>
      </c>
      <c r="F84" s="129">
        <v>0.06</v>
      </c>
      <c r="G84" s="130"/>
      <c r="H84" s="56">
        <v>0.42</v>
      </c>
      <c r="I84" s="174" t="s">
        <v>227</v>
      </c>
      <c r="J84" s="176" t="s">
        <v>228</v>
      </c>
    </row>
    <row r="85" spans="1:10" ht="12.75">
      <c r="A85" s="14">
        <v>78</v>
      </c>
      <c r="B85" s="9" t="s">
        <v>30</v>
      </c>
      <c r="C85" s="1">
        <v>14</v>
      </c>
      <c r="D85" s="66">
        <f t="shared" si="2"/>
        <v>14.4</v>
      </c>
      <c r="E85" s="57">
        <v>13.9</v>
      </c>
      <c r="F85" s="129">
        <v>0.06</v>
      </c>
      <c r="G85" s="130"/>
      <c r="H85" s="56">
        <v>0.44</v>
      </c>
      <c r="I85" s="174" t="s">
        <v>227</v>
      </c>
      <c r="J85" s="176" t="s">
        <v>228</v>
      </c>
    </row>
    <row r="86" spans="1:10" ht="12.75">
      <c r="A86" s="14">
        <v>79</v>
      </c>
      <c r="B86" s="9" t="s">
        <v>30</v>
      </c>
      <c r="C86" s="1">
        <v>16</v>
      </c>
      <c r="D86" s="66">
        <f t="shared" si="2"/>
        <v>14.39</v>
      </c>
      <c r="E86" s="57">
        <v>13.9</v>
      </c>
      <c r="F86" s="129">
        <v>0.06</v>
      </c>
      <c r="G86" s="130"/>
      <c r="H86" s="56">
        <v>0.43</v>
      </c>
      <c r="I86" s="174" t="s">
        <v>227</v>
      </c>
      <c r="J86" s="176" t="s">
        <v>228</v>
      </c>
    </row>
    <row r="87" spans="1:10" ht="12.75">
      <c r="A87" s="14">
        <v>80</v>
      </c>
      <c r="B87" s="9" t="s">
        <v>30</v>
      </c>
      <c r="C87" s="1">
        <v>22</v>
      </c>
      <c r="D87" s="66">
        <f t="shared" si="2"/>
        <v>19.64</v>
      </c>
      <c r="E87" s="57">
        <v>16.65</v>
      </c>
      <c r="F87" s="129">
        <v>0.12</v>
      </c>
      <c r="G87" s="130">
        <v>0.71</v>
      </c>
      <c r="H87" s="56">
        <v>2.16</v>
      </c>
      <c r="I87" s="174" t="s">
        <v>232</v>
      </c>
      <c r="J87" s="176" t="s">
        <v>228</v>
      </c>
    </row>
    <row r="88" spans="1:10" ht="12.75">
      <c r="A88" s="14">
        <v>81</v>
      </c>
      <c r="B88" s="9" t="s">
        <v>30</v>
      </c>
      <c r="C88" s="1" t="s">
        <v>17</v>
      </c>
      <c r="D88" s="66">
        <f t="shared" si="2"/>
        <v>13.9</v>
      </c>
      <c r="E88" s="57">
        <v>13.9</v>
      </c>
      <c r="F88" s="137">
        <v>0</v>
      </c>
      <c r="G88" s="149"/>
      <c r="H88" s="158">
        <v>0</v>
      </c>
      <c r="I88" s="174" t="s">
        <v>227</v>
      </c>
      <c r="J88" s="176" t="s">
        <v>228</v>
      </c>
    </row>
    <row r="89" spans="1:10" ht="12.75">
      <c r="A89" s="14">
        <v>82</v>
      </c>
      <c r="B89" s="9" t="s">
        <v>30</v>
      </c>
      <c r="C89" s="1">
        <v>27</v>
      </c>
      <c r="D89" s="66">
        <f t="shared" si="2"/>
        <v>14.57</v>
      </c>
      <c r="E89" s="57">
        <v>13.9</v>
      </c>
      <c r="F89" s="129">
        <v>0.08</v>
      </c>
      <c r="G89" s="130"/>
      <c r="H89" s="56">
        <v>0.59</v>
      </c>
      <c r="I89" s="174" t="s">
        <v>227</v>
      </c>
      <c r="J89" s="176" t="s">
        <v>228</v>
      </c>
    </row>
    <row r="90" spans="1:10" ht="12.75">
      <c r="A90" s="14">
        <v>83</v>
      </c>
      <c r="B90" s="9" t="s">
        <v>30</v>
      </c>
      <c r="C90" s="1">
        <v>29</v>
      </c>
      <c r="D90" s="66">
        <f t="shared" si="2"/>
        <v>14.76</v>
      </c>
      <c r="E90" s="57">
        <v>13.9</v>
      </c>
      <c r="F90" s="129">
        <v>0.11</v>
      </c>
      <c r="G90" s="130"/>
      <c r="H90" s="56">
        <v>0.75</v>
      </c>
      <c r="I90" s="174" t="s">
        <v>227</v>
      </c>
      <c r="J90" s="176" t="s">
        <v>228</v>
      </c>
    </row>
    <row r="91" spans="1:10" ht="13.5" thickBot="1">
      <c r="A91" s="27">
        <v>84</v>
      </c>
      <c r="B91" s="28" t="s">
        <v>30</v>
      </c>
      <c r="C91" s="4" t="s">
        <v>16</v>
      </c>
      <c r="D91" s="133">
        <f t="shared" si="2"/>
        <v>14.39</v>
      </c>
      <c r="E91" s="125">
        <v>13.9</v>
      </c>
      <c r="F91" s="134">
        <v>0.06</v>
      </c>
      <c r="G91" s="151"/>
      <c r="H91" s="165">
        <v>0.43</v>
      </c>
      <c r="I91" s="177" t="s">
        <v>227</v>
      </c>
      <c r="J91" s="178" t="s">
        <v>228</v>
      </c>
    </row>
    <row r="92" spans="1:10" ht="12.75">
      <c r="A92" s="5"/>
      <c r="B92" s="135"/>
      <c r="C92" s="5"/>
      <c r="D92" s="120"/>
      <c r="E92" s="120"/>
      <c r="F92" s="120"/>
      <c r="G92" s="120"/>
      <c r="H92" s="120"/>
      <c r="I92" s="120"/>
      <c r="J92" s="120"/>
    </row>
    <row r="93" ht="12.75">
      <c r="E93" s="79"/>
    </row>
    <row r="94" ht="12.75">
      <c r="B94" s="6" t="s">
        <v>223</v>
      </c>
    </row>
  </sheetData>
  <mergeCells count="7">
    <mergeCell ref="A1:J1"/>
    <mergeCell ref="A2:J2"/>
    <mergeCell ref="F5:H5"/>
    <mergeCell ref="B4:C4"/>
    <mergeCell ref="B3:C3"/>
    <mergeCell ref="D3:H3"/>
    <mergeCell ref="E4:H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">
      <selection activeCell="A1" sqref="A1:D1"/>
    </sheetView>
  </sheetViews>
  <sheetFormatPr defaultColWidth="9.00390625" defaultRowHeight="12.75"/>
  <cols>
    <col min="1" max="1" width="3.75390625" style="6" customWidth="1"/>
    <col min="2" max="2" width="16.125" style="6" bestFit="1" customWidth="1"/>
    <col min="3" max="3" width="7.25390625" style="6" bestFit="1" customWidth="1"/>
    <col min="4" max="4" width="15.375" style="6" customWidth="1"/>
    <col min="5" max="5" width="19.625" style="6" customWidth="1"/>
    <col min="6" max="6" width="12.125" style="6" customWidth="1"/>
    <col min="7" max="7" width="9.00390625" style="6" bestFit="1" customWidth="1"/>
    <col min="8" max="8" width="10.00390625" style="6" bestFit="1" customWidth="1"/>
    <col min="9" max="9" width="11.25390625" style="6" bestFit="1" customWidth="1"/>
    <col min="10" max="10" width="13.375" style="6" customWidth="1"/>
    <col min="11" max="11" width="10.875" style="6" bestFit="1" customWidth="1"/>
    <col min="12" max="16384" width="9.125" style="6" customWidth="1"/>
  </cols>
  <sheetData>
    <row r="1" spans="1:10" ht="12.75">
      <c r="A1" s="217" t="s">
        <v>65</v>
      </c>
      <c r="B1" s="217"/>
      <c r="C1" s="217"/>
      <c r="D1" s="217"/>
      <c r="G1" s="218" t="s">
        <v>60</v>
      </c>
      <c r="H1" s="218"/>
      <c r="I1" s="218"/>
      <c r="J1" s="218"/>
    </row>
    <row r="2" spans="1:10" ht="12.75">
      <c r="A2" s="217" t="s">
        <v>63</v>
      </c>
      <c r="B2" s="217"/>
      <c r="C2" s="217"/>
      <c r="D2" s="217"/>
      <c r="G2" s="218" t="s">
        <v>61</v>
      </c>
      <c r="H2" s="218"/>
      <c r="I2" s="218"/>
      <c r="J2" s="218"/>
    </row>
    <row r="3" spans="1:10" ht="12.75">
      <c r="A3" s="217" t="s">
        <v>64</v>
      </c>
      <c r="B3" s="217"/>
      <c r="C3" s="217"/>
      <c r="D3" s="217"/>
      <c r="G3" s="218" t="s">
        <v>62</v>
      </c>
      <c r="H3" s="218"/>
      <c r="I3" s="218"/>
      <c r="J3" s="218"/>
    </row>
    <row r="4" spans="1:10" ht="12.75">
      <c r="A4" s="217" t="s">
        <v>214</v>
      </c>
      <c r="B4" s="217"/>
      <c r="C4" s="217"/>
      <c r="D4" s="217"/>
      <c r="G4" s="218" t="s">
        <v>214</v>
      </c>
      <c r="H4" s="218"/>
      <c r="I4" s="218"/>
      <c r="J4" s="218"/>
    </row>
    <row r="6" spans="1:10" s="5" customFormat="1" ht="15">
      <c r="A6" s="219" t="s">
        <v>35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0" s="5" customFormat="1" ht="15">
      <c r="A7" s="219" t="s">
        <v>40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s="5" customFormat="1" ht="15">
      <c r="A8" s="219" t="s">
        <v>42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s="5" customFormat="1" ht="15">
      <c r="A9" s="219" t="s">
        <v>41</v>
      </c>
      <c r="B9" s="219"/>
      <c r="C9" s="219"/>
      <c r="D9" s="219"/>
      <c r="E9" s="219"/>
      <c r="F9" s="219"/>
      <c r="G9" s="219"/>
      <c r="H9" s="219"/>
      <c r="I9" s="219"/>
      <c r="J9" s="219"/>
    </row>
    <row r="10" spans="1:10" s="5" customFormat="1" ht="15">
      <c r="A10" s="219" t="s">
        <v>220</v>
      </c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s="5" customFormat="1" ht="15">
      <c r="A11" s="219" t="s">
        <v>43</v>
      </c>
      <c r="B11" s="219"/>
      <c r="C11" s="219"/>
      <c r="D11" s="219"/>
      <c r="E11" s="219"/>
      <c r="F11" s="219"/>
      <c r="G11" s="219"/>
      <c r="H11" s="219"/>
      <c r="I11" s="219"/>
      <c r="J11" s="219"/>
    </row>
    <row r="12" spans="1:10" s="5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5" customFormat="1" ht="12.75">
      <c r="A13" s="11"/>
      <c r="B13" s="220" t="s">
        <v>88</v>
      </c>
      <c r="C13" s="220"/>
      <c r="D13" s="220"/>
      <c r="E13" s="220"/>
      <c r="F13" s="220"/>
      <c r="G13" s="220"/>
      <c r="H13" s="220"/>
      <c r="I13" s="220"/>
      <c r="J13" s="220"/>
    </row>
    <row r="14" spans="1:10" s="5" customFormat="1" ht="12.75">
      <c r="A14" s="11"/>
      <c r="B14" s="220" t="s">
        <v>193</v>
      </c>
      <c r="C14" s="220"/>
      <c r="D14" s="220"/>
      <c r="E14" s="220"/>
      <c r="F14" s="220"/>
      <c r="G14" s="220"/>
      <c r="H14" s="220"/>
      <c r="I14" s="220"/>
      <c r="J14" s="220"/>
    </row>
    <row r="15" spans="1:10" s="5" customFormat="1" ht="12.75">
      <c r="A15" s="11"/>
      <c r="B15" s="220" t="s">
        <v>194</v>
      </c>
      <c r="C15" s="220"/>
      <c r="D15" s="220"/>
      <c r="E15" s="220"/>
      <c r="F15" s="220"/>
      <c r="G15" s="220"/>
      <c r="H15" s="220"/>
      <c r="I15" s="220"/>
      <c r="J15" s="220"/>
    </row>
    <row r="16" spans="1:10" s="5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5" customFormat="1" ht="12.75">
      <c r="A17" s="11"/>
      <c r="B17" s="217" t="s">
        <v>51</v>
      </c>
      <c r="C17" s="217"/>
      <c r="D17" s="217"/>
      <c r="E17" s="217"/>
      <c r="F17" s="217"/>
      <c r="G17" s="217"/>
      <c r="H17" s="217"/>
      <c r="I17" s="217"/>
      <c r="J17" s="217"/>
    </row>
    <row r="18" spans="1:10" s="5" customFormat="1" ht="18">
      <c r="A18" s="11"/>
      <c r="B18" s="33"/>
      <c r="C18" s="33"/>
      <c r="D18" s="33"/>
      <c r="E18" s="35" t="s">
        <v>47</v>
      </c>
      <c r="F18" s="11"/>
      <c r="G18" s="11"/>
      <c r="H18" s="11"/>
      <c r="I18" s="11"/>
      <c r="J18" s="11"/>
    </row>
    <row r="19" spans="1:10" s="5" customFormat="1" ht="12.75">
      <c r="A19" s="11"/>
      <c r="B19" s="6" t="s">
        <v>45</v>
      </c>
      <c r="C19" s="6"/>
      <c r="D19" s="6"/>
      <c r="E19" s="6"/>
      <c r="F19" s="11"/>
      <c r="G19" s="11"/>
      <c r="H19" s="11"/>
      <c r="I19" s="11"/>
      <c r="J19" s="11"/>
    </row>
    <row r="20" spans="1:10" s="5" customFormat="1" ht="18">
      <c r="A20" s="11"/>
      <c r="B20" s="35" t="s">
        <v>50</v>
      </c>
      <c r="C20" s="6"/>
      <c r="D20" s="6"/>
      <c r="E20" s="6"/>
      <c r="F20" s="11"/>
      <c r="G20" s="11"/>
      <c r="H20" s="11"/>
      <c r="I20" s="11"/>
      <c r="J20" s="11"/>
    </row>
    <row r="21" spans="1:10" s="5" customFormat="1" ht="12.75">
      <c r="A21" s="11"/>
      <c r="B21" s="6"/>
      <c r="C21" s="6"/>
      <c r="D21" s="6"/>
      <c r="E21" s="6"/>
      <c r="F21" s="11"/>
      <c r="G21" s="11"/>
      <c r="H21" s="11"/>
      <c r="I21" s="11"/>
      <c r="J21" s="11"/>
    </row>
    <row r="22" spans="1:10" s="5" customFormat="1" ht="18">
      <c r="A22" s="11"/>
      <c r="B22" s="221" t="s">
        <v>66</v>
      </c>
      <c r="C22" s="221"/>
      <c r="D22" s="221"/>
      <c r="E22" s="221"/>
      <c r="F22" s="221"/>
      <c r="G22" s="221"/>
      <c r="H22" s="221"/>
      <c r="I22" s="221"/>
      <c r="J22" s="221"/>
    </row>
    <row r="23" spans="1:10" s="5" customFormat="1" ht="12.75">
      <c r="A23" s="11"/>
      <c r="B23" s="217" t="s">
        <v>48</v>
      </c>
      <c r="C23" s="217"/>
      <c r="D23" s="217"/>
      <c r="E23" s="217"/>
      <c r="F23" s="217"/>
      <c r="G23" s="217"/>
      <c r="H23" s="217"/>
      <c r="I23" s="217"/>
      <c r="J23" s="217"/>
    </row>
    <row r="24" spans="1:10" s="5" customFormat="1" ht="12.75">
      <c r="A24" s="11"/>
      <c r="B24" s="217" t="s">
        <v>151</v>
      </c>
      <c r="C24" s="217"/>
      <c r="D24" s="217"/>
      <c r="E24" s="217"/>
      <c r="F24" s="217"/>
      <c r="G24" s="217"/>
      <c r="H24" s="217"/>
      <c r="I24" s="217"/>
      <c r="J24" s="217"/>
    </row>
    <row r="25" spans="1:10" s="5" customFormat="1" ht="12.75">
      <c r="A25" s="11"/>
      <c r="B25" s="217" t="s">
        <v>195</v>
      </c>
      <c r="C25" s="217"/>
      <c r="D25" s="217"/>
      <c r="E25" s="217"/>
      <c r="F25" s="217"/>
      <c r="G25" s="217"/>
      <c r="H25" s="217"/>
      <c r="I25" s="217"/>
      <c r="J25" s="217"/>
    </row>
    <row r="26" spans="1:10" s="5" customFormat="1" ht="12.75">
      <c r="A26" s="11"/>
      <c r="B26" s="217" t="s">
        <v>196</v>
      </c>
      <c r="C26" s="217"/>
      <c r="D26" s="217"/>
      <c r="E26" s="217"/>
      <c r="F26" s="217"/>
      <c r="G26" s="217"/>
      <c r="H26" s="217"/>
      <c r="I26" s="217"/>
      <c r="J26" s="217"/>
    </row>
    <row r="27" spans="1:10" s="5" customFormat="1" ht="12.75">
      <c r="A27" s="11"/>
      <c r="B27" s="34" t="s">
        <v>55</v>
      </c>
      <c r="C27" s="34"/>
      <c r="D27" s="34"/>
      <c r="E27" s="34"/>
      <c r="F27" s="34"/>
      <c r="G27" s="34"/>
      <c r="H27" s="34"/>
      <c r="I27" s="34"/>
      <c r="J27" s="34"/>
    </row>
    <row r="28" spans="1:10" s="5" customFormat="1" ht="13.5" thickBot="1">
      <c r="A28" s="11"/>
      <c r="B28" s="34"/>
      <c r="C28" s="34"/>
      <c r="D28" s="34"/>
      <c r="E28" s="34"/>
      <c r="F28" s="34"/>
      <c r="G28" s="34"/>
      <c r="H28" s="34"/>
      <c r="I28" s="34"/>
      <c r="J28" s="34"/>
    </row>
    <row r="29" spans="1:10" s="5" customFormat="1" ht="12.75">
      <c r="A29" s="109" t="s">
        <v>0</v>
      </c>
      <c r="B29" s="198" t="s">
        <v>152</v>
      </c>
      <c r="C29" s="195"/>
      <c r="D29" s="199"/>
      <c r="E29" s="110" t="s">
        <v>156</v>
      </c>
      <c r="F29" s="110" t="s">
        <v>158</v>
      </c>
      <c r="G29" s="195" t="s">
        <v>197</v>
      </c>
      <c r="H29" s="195"/>
      <c r="I29" s="195"/>
      <c r="J29" s="196"/>
    </row>
    <row r="30" spans="1:10" s="5" customFormat="1" ht="12.75">
      <c r="A30" s="111" t="s">
        <v>1</v>
      </c>
      <c r="B30" s="222"/>
      <c r="C30" s="223"/>
      <c r="D30" s="194"/>
      <c r="E30" s="78" t="s">
        <v>157</v>
      </c>
      <c r="F30" s="78"/>
      <c r="G30" s="223" t="s">
        <v>160</v>
      </c>
      <c r="H30" s="223"/>
      <c r="I30" s="223"/>
      <c r="J30" s="197"/>
    </row>
    <row r="31" spans="1:10" s="5" customFormat="1" ht="12.75">
      <c r="A31" s="111"/>
      <c r="B31" s="222"/>
      <c r="C31" s="223"/>
      <c r="D31" s="194"/>
      <c r="E31" s="78"/>
      <c r="F31" s="78"/>
      <c r="G31" s="223" t="s">
        <v>161</v>
      </c>
      <c r="H31" s="223"/>
      <c r="I31" s="223"/>
      <c r="J31" s="197"/>
    </row>
    <row r="32" spans="1:10" s="5" customFormat="1" ht="13.5" thickBot="1">
      <c r="A32" s="114"/>
      <c r="B32" s="186"/>
      <c r="C32" s="200"/>
      <c r="D32" s="187"/>
      <c r="E32" s="117"/>
      <c r="F32" s="117"/>
      <c r="G32" s="200"/>
      <c r="H32" s="200"/>
      <c r="I32" s="200"/>
      <c r="J32" s="185"/>
    </row>
    <row r="33" spans="1:10" s="5" customFormat="1" ht="12.75">
      <c r="A33" s="115" t="s">
        <v>91</v>
      </c>
      <c r="B33" s="222" t="s">
        <v>153</v>
      </c>
      <c r="C33" s="223"/>
      <c r="D33" s="194"/>
      <c r="E33" s="97" t="s">
        <v>162</v>
      </c>
      <c r="F33" s="116" t="s">
        <v>166</v>
      </c>
      <c r="G33" s="191">
        <v>0.03</v>
      </c>
      <c r="H33" s="191"/>
      <c r="I33" s="191"/>
      <c r="J33" s="192"/>
    </row>
    <row r="34" spans="1:10" s="5" customFormat="1" ht="12.75">
      <c r="A34" s="111"/>
      <c r="B34" s="188" t="s">
        <v>155</v>
      </c>
      <c r="C34" s="189"/>
      <c r="D34" s="190"/>
      <c r="E34" s="97" t="s">
        <v>163</v>
      </c>
      <c r="F34" s="98" t="s">
        <v>167</v>
      </c>
      <c r="G34" s="193">
        <v>0.03</v>
      </c>
      <c r="H34" s="193"/>
      <c r="I34" s="193"/>
      <c r="J34" s="179"/>
    </row>
    <row r="35" spans="1:10" s="5" customFormat="1" ht="12.75">
      <c r="A35" s="111"/>
      <c r="B35" s="188" t="s">
        <v>154</v>
      </c>
      <c r="C35" s="189"/>
      <c r="D35" s="190"/>
      <c r="E35" s="97" t="s">
        <v>164</v>
      </c>
      <c r="F35" s="77" t="s">
        <v>168</v>
      </c>
      <c r="G35" s="183">
        <v>0.03</v>
      </c>
      <c r="H35" s="183"/>
      <c r="I35" s="183"/>
      <c r="J35" s="184"/>
    </row>
    <row r="36" spans="1:10" s="5" customFormat="1" ht="12.75">
      <c r="A36" s="111"/>
      <c r="B36" s="188"/>
      <c r="C36" s="189"/>
      <c r="D36" s="190"/>
      <c r="E36" s="97" t="s">
        <v>170</v>
      </c>
      <c r="F36" s="91" t="s">
        <v>169</v>
      </c>
      <c r="G36" s="224">
        <v>0.03</v>
      </c>
      <c r="H36" s="225"/>
      <c r="I36" s="225"/>
      <c r="J36" s="226"/>
    </row>
    <row r="37" spans="1:10" s="5" customFormat="1" ht="12.75">
      <c r="A37" s="111"/>
      <c r="B37" s="222"/>
      <c r="C37" s="223"/>
      <c r="D37" s="194"/>
      <c r="E37" s="97" t="s">
        <v>165</v>
      </c>
      <c r="F37" s="93"/>
      <c r="G37" s="222"/>
      <c r="H37" s="223"/>
      <c r="I37" s="223"/>
      <c r="J37" s="197"/>
    </row>
    <row r="38" spans="1:10" s="5" customFormat="1" ht="12.75">
      <c r="A38" s="112"/>
      <c r="B38" s="180"/>
      <c r="C38" s="181"/>
      <c r="D38" s="182"/>
      <c r="E38" s="95"/>
      <c r="F38" s="94"/>
      <c r="G38" s="227"/>
      <c r="H38" s="228"/>
      <c r="I38" s="228"/>
      <c r="J38" s="229"/>
    </row>
    <row r="39" spans="1:10" s="5" customFormat="1" ht="12.75">
      <c r="A39" s="113" t="s">
        <v>130</v>
      </c>
      <c r="B39" s="224" t="s">
        <v>153</v>
      </c>
      <c r="C39" s="225"/>
      <c r="D39" s="230"/>
      <c r="E39" s="101" t="s">
        <v>162</v>
      </c>
      <c r="F39" s="102" t="s">
        <v>166</v>
      </c>
      <c r="G39" s="193">
        <v>0.03</v>
      </c>
      <c r="H39" s="193"/>
      <c r="I39" s="193"/>
      <c r="J39" s="179"/>
    </row>
    <row r="40" spans="1:10" s="5" customFormat="1" ht="12.75">
      <c r="A40" s="111"/>
      <c r="B40" s="188" t="s">
        <v>171</v>
      </c>
      <c r="C40" s="189"/>
      <c r="D40" s="190"/>
      <c r="E40" s="97" t="s">
        <v>163</v>
      </c>
      <c r="F40" s="98" t="s">
        <v>167</v>
      </c>
      <c r="G40" s="193">
        <v>0.03</v>
      </c>
      <c r="H40" s="193"/>
      <c r="I40" s="193"/>
      <c r="J40" s="179"/>
    </row>
    <row r="41" spans="1:10" s="5" customFormat="1" ht="12.75">
      <c r="A41" s="111"/>
      <c r="B41" s="188" t="s">
        <v>172</v>
      </c>
      <c r="C41" s="189"/>
      <c r="D41" s="190"/>
      <c r="E41" s="97" t="s">
        <v>164</v>
      </c>
      <c r="F41" s="77" t="s">
        <v>168</v>
      </c>
      <c r="G41" s="193">
        <v>0.02</v>
      </c>
      <c r="H41" s="193"/>
      <c r="I41" s="193"/>
      <c r="J41" s="179"/>
    </row>
    <row r="42" spans="1:10" s="5" customFormat="1" ht="12.75">
      <c r="A42" s="111"/>
      <c r="B42" s="188"/>
      <c r="C42" s="189"/>
      <c r="D42" s="190"/>
      <c r="E42" s="97" t="s">
        <v>170</v>
      </c>
      <c r="F42" s="91" t="s">
        <v>169</v>
      </c>
      <c r="G42" s="224">
        <v>0.02</v>
      </c>
      <c r="H42" s="225"/>
      <c r="I42" s="225"/>
      <c r="J42" s="226"/>
    </row>
    <row r="43" spans="1:10" s="5" customFormat="1" ht="12.75">
      <c r="A43" s="111"/>
      <c r="B43" s="222"/>
      <c r="C43" s="223"/>
      <c r="D43" s="194"/>
      <c r="E43" s="97" t="s">
        <v>165</v>
      </c>
      <c r="F43" s="93"/>
      <c r="G43" s="222"/>
      <c r="H43" s="223"/>
      <c r="I43" s="223"/>
      <c r="J43" s="197"/>
    </row>
    <row r="44" spans="1:10" s="5" customFormat="1" ht="12.75">
      <c r="A44" s="112"/>
      <c r="B44" s="180"/>
      <c r="C44" s="181"/>
      <c r="D44" s="182"/>
      <c r="E44" s="95"/>
      <c r="F44" s="94"/>
      <c r="G44" s="227"/>
      <c r="H44" s="228"/>
      <c r="I44" s="228"/>
      <c r="J44" s="229"/>
    </row>
    <row r="45" spans="1:10" s="5" customFormat="1" ht="12.75">
      <c r="A45" s="113" t="s">
        <v>145</v>
      </c>
      <c r="B45" s="231" t="s">
        <v>174</v>
      </c>
      <c r="C45" s="232"/>
      <c r="D45" s="233"/>
      <c r="E45" s="101" t="s">
        <v>162</v>
      </c>
      <c r="F45" s="102" t="s">
        <v>166</v>
      </c>
      <c r="G45" s="193">
        <v>0.03</v>
      </c>
      <c r="H45" s="193"/>
      <c r="I45" s="193"/>
      <c r="J45" s="179"/>
    </row>
    <row r="46" spans="1:10" s="5" customFormat="1" ht="12.75">
      <c r="A46" s="111"/>
      <c r="B46" s="188" t="s">
        <v>175</v>
      </c>
      <c r="C46" s="189"/>
      <c r="D46" s="190"/>
      <c r="E46" s="97" t="s">
        <v>163</v>
      </c>
      <c r="F46" s="98" t="s">
        <v>167</v>
      </c>
      <c r="G46" s="193" t="s">
        <v>173</v>
      </c>
      <c r="H46" s="193"/>
      <c r="I46" s="193"/>
      <c r="J46" s="179"/>
    </row>
    <row r="47" spans="1:10" s="5" customFormat="1" ht="12.75">
      <c r="A47" s="111"/>
      <c r="B47" s="188" t="s">
        <v>176</v>
      </c>
      <c r="C47" s="189"/>
      <c r="D47" s="190"/>
      <c r="E47" s="97" t="s">
        <v>164</v>
      </c>
      <c r="F47" s="77" t="s">
        <v>168</v>
      </c>
      <c r="G47" s="193" t="s">
        <v>173</v>
      </c>
      <c r="H47" s="193"/>
      <c r="I47" s="193"/>
      <c r="J47" s="179"/>
    </row>
    <row r="48" spans="1:10" s="5" customFormat="1" ht="12.75">
      <c r="A48" s="111"/>
      <c r="B48" s="188" t="s">
        <v>177</v>
      </c>
      <c r="C48" s="189"/>
      <c r="D48" s="190"/>
      <c r="E48" s="97" t="s">
        <v>170</v>
      </c>
      <c r="F48" s="91" t="s">
        <v>169</v>
      </c>
      <c r="G48" s="224" t="s">
        <v>173</v>
      </c>
      <c r="H48" s="225"/>
      <c r="I48" s="225"/>
      <c r="J48" s="226"/>
    </row>
    <row r="49" spans="1:10" s="5" customFormat="1" ht="12.75">
      <c r="A49" s="111"/>
      <c r="B49" s="188"/>
      <c r="C49" s="189"/>
      <c r="D49" s="190"/>
      <c r="E49" s="97" t="s">
        <v>165</v>
      </c>
      <c r="F49" s="93"/>
      <c r="G49" s="222"/>
      <c r="H49" s="223"/>
      <c r="I49" s="223"/>
      <c r="J49" s="197"/>
    </row>
    <row r="50" spans="1:10" s="5" customFormat="1" ht="12.75">
      <c r="A50" s="112"/>
      <c r="B50" s="180"/>
      <c r="C50" s="181"/>
      <c r="D50" s="182"/>
      <c r="E50" s="95"/>
      <c r="F50" s="94"/>
      <c r="G50" s="227"/>
      <c r="H50" s="228"/>
      <c r="I50" s="228"/>
      <c r="J50" s="229"/>
    </row>
    <row r="51" spans="1:10" s="5" customFormat="1" ht="12.75">
      <c r="A51" s="113" t="s">
        <v>178</v>
      </c>
      <c r="B51" s="224" t="s">
        <v>153</v>
      </c>
      <c r="C51" s="225"/>
      <c r="D51" s="230"/>
      <c r="E51" s="101" t="s">
        <v>162</v>
      </c>
      <c r="F51" s="102" t="s">
        <v>166</v>
      </c>
      <c r="G51" s="193">
        <v>0.03</v>
      </c>
      <c r="H51" s="193"/>
      <c r="I51" s="193"/>
      <c r="J51" s="179"/>
    </row>
    <row r="52" spans="1:10" s="5" customFormat="1" ht="12.75">
      <c r="A52" s="111"/>
      <c r="B52" s="188" t="s">
        <v>179</v>
      </c>
      <c r="C52" s="189"/>
      <c r="D52" s="190"/>
      <c r="E52" s="97" t="s">
        <v>163</v>
      </c>
      <c r="F52" s="98" t="s">
        <v>167</v>
      </c>
      <c r="G52" s="193" t="s">
        <v>173</v>
      </c>
      <c r="H52" s="193"/>
      <c r="I52" s="193"/>
      <c r="J52" s="179"/>
    </row>
    <row r="53" spans="1:10" s="5" customFormat="1" ht="12.75">
      <c r="A53" s="111"/>
      <c r="B53" s="188" t="s">
        <v>180</v>
      </c>
      <c r="C53" s="189"/>
      <c r="D53" s="190"/>
      <c r="E53" s="97" t="s">
        <v>164</v>
      </c>
      <c r="F53" s="77" t="s">
        <v>168</v>
      </c>
      <c r="G53" s="193" t="s">
        <v>173</v>
      </c>
      <c r="H53" s="193"/>
      <c r="I53" s="193"/>
      <c r="J53" s="179"/>
    </row>
    <row r="54" spans="1:10" s="5" customFormat="1" ht="12.75">
      <c r="A54" s="111"/>
      <c r="B54" s="188"/>
      <c r="C54" s="189"/>
      <c r="D54" s="190"/>
      <c r="E54" s="97" t="s">
        <v>170</v>
      </c>
      <c r="F54" s="91" t="s">
        <v>169</v>
      </c>
      <c r="G54" s="224" t="s">
        <v>173</v>
      </c>
      <c r="H54" s="225"/>
      <c r="I54" s="225"/>
      <c r="J54" s="226"/>
    </row>
    <row r="55" spans="1:10" s="5" customFormat="1" ht="12.75">
      <c r="A55" s="111"/>
      <c r="B55" s="222"/>
      <c r="C55" s="223"/>
      <c r="D55" s="194"/>
      <c r="E55" s="97" t="s">
        <v>165</v>
      </c>
      <c r="F55" s="93"/>
      <c r="G55" s="222"/>
      <c r="H55" s="223"/>
      <c r="I55" s="223"/>
      <c r="J55" s="197"/>
    </row>
    <row r="56" spans="1:10" s="5" customFormat="1" ht="13.5" thickBot="1">
      <c r="A56" s="114"/>
      <c r="B56" s="234"/>
      <c r="C56" s="235"/>
      <c r="D56" s="236"/>
      <c r="E56" s="103"/>
      <c r="F56" s="100"/>
      <c r="G56" s="186"/>
      <c r="H56" s="200"/>
      <c r="I56" s="200"/>
      <c r="J56" s="185"/>
    </row>
    <row r="57" spans="1:10" s="5" customFormat="1" ht="12.75">
      <c r="A57" s="96"/>
      <c r="B57" s="99"/>
      <c r="C57" s="99"/>
      <c r="D57" s="99"/>
      <c r="E57" s="99"/>
      <c r="F57" s="99"/>
      <c r="G57" s="99"/>
      <c r="H57" s="99"/>
      <c r="I57" s="99"/>
      <c r="J57" s="99"/>
    </row>
    <row r="58" spans="1:10" s="5" customFormat="1" ht="18">
      <c r="A58" s="11"/>
      <c r="B58" s="35" t="s">
        <v>49</v>
      </c>
      <c r="C58" s="6"/>
      <c r="D58" s="6"/>
      <c r="E58" s="6"/>
      <c r="F58" s="11"/>
      <c r="G58" s="11"/>
      <c r="H58" s="11"/>
      <c r="I58" s="11"/>
      <c r="J58" s="11"/>
    </row>
    <row r="59" spans="1:10" s="5" customFormat="1" ht="12.75">
      <c r="A59" s="11"/>
      <c r="B59" s="34"/>
      <c r="C59" s="34"/>
      <c r="D59" s="34"/>
      <c r="E59" s="34"/>
      <c r="F59" s="34"/>
      <c r="G59" s="34"/>
      <c r="H59" s="34"/>
      <c r="I59" s="34"/>
      <c r="J59" s="34"/>
    </row>
    <row r="60" spans="1:10" s="5" customFormat="1" ht="18">
      <c r="A60" s="11"/>
      <c r="B60" s="221" t="s">
        <v>204</v>
      </c>
      <c r="C60" s="221"/>
      <c r="D60" s="221"/>
      <c r="E60" s="221"/>
      <c r="F60" s="221"/>
      <c r="G60" s="221"/>
      <c r="H60" s="221"/>
      <c r="I60" s="221"/>
      <c r="J60" s="221"/>
    </row>
    <row r="61" spans="1:10" s="5" customFormat="1" ht="12.75">
      <c r="A61" s="11"/>
      <c r="B61" s="217" t="s">
        <v>216</v>
      </c>
      <c r="C61" s="217"/>
      <c r="D61" s="217"/>
      <c r="E61" s="217"/>
      <c r="F61" s="217"/>
      <c r="G61" s="217"/>
      <c r="H61" s="217"/>
      <c r="I61" s="217"/>
      <c r="J61" s="217"/>
    </row>
    <row r="62" spans="1:10" s="5" customFormat="1" ht="12.75">
      <c r="A62" s="11"/>
      <c r="B62" s="217" t="s">
        <v>198</v>
      </c>
      <c r="C62" s="217"/>
      <c r="D62" s="217"/>
      <c r="E62" s="217"/>
      <c r="F62" s="217"/>
      <c r="G62" s="217"/>
      <c r="H62" s="217"/>
      <c r="I62" s="217"/>
      <c r="J62" s="217"/>
    </row>
    <row r="63" spans="1:10" s="5" customFormat="1" ht="12.75">
      <c r="A63" s="11"/>
      <c r="B63" s="217" t="s">
        <v>199</v>
      </c>
      <c r="C63" s="217"/>
      <c r="D63" s="217"/>
      <c r="E63" s="217"/>
      <c r="F63" s="217"/>
      <c r="G63" s="217"/>
      <c r="H63" s="217"/>
      <c r="I63" s="217"/>
      <c r="J63" s="217"/>
    </row>
    <row r="64" spans="1:10" s="5" customFormat="1" ht="13.5" thickBot="1">
      <c r="A64" s="11"/>
      <c r="B64" s="34"/>
      <c r="C64" s="34"/>
      <c r="D64" s="34"/>
      <c r="E64" s="34"/>
      <c r="F64" s="34"/>
      <c r="G64" s="34"/>
      <c r="H64" s="34"/>
      <c r="I64" s="34"/>
      <c r="J64" s="34"/>
    </row>
    <row r="65" spans="1:10" s="12" customFormat="1" ht="12.75">
      <c r="A65" s="15" t="s">
        <v>0</v>
      </c>
      <c r="B65" s="237" t="s">
        <v>2</v>
      </c>
      <c r="C65" s="238"/>
      <c r="D65" s="16" t="s">
        <v>188</v>
      </c>
      <c r="E65" s="16" t="s">
        <v>190</v>
      </c>
      <c r="F65" s="17" t="s">
        <v>191</v>
      </c>
      <c r="G65" s="72" t="s">
        <v>192</v>
      </c>
      <c r="H65" s="17" t="s">
        <v>110</v>
      </c>
      <c r="I65" s="18" t="s">
        <v>182</v>
      </c>
      <c r="J65" s="19" t="s">
        <v>201</v>
      </c>
    </row>
    <row r="66" spans="1:10" ht="13.5" thickBot="1">
      <c r="A66" s="104" t="s">
        <v>1</v>
      </c>
      <c r="B66" s="21" t="s">
        <v>3</v>
      </c>
      <c r="C66" s="22" t="s">
        <v>4</v>
      </c>
      <c r="D66" s="47" t="s">
        <v>187</v>
      </c>
      <c r="E66" s="47" t="s">
        <v>189</v>
      </c>
      <c r="F66" s="50" t="s">
        <v>102</v>
      </c>
      <c r="G66" s="53" t="s">
        <v>187</v>
      </c>
      <c r="H66" s="8" t="s">
        <v>181</v>
      </c>
      <c r="I66" s="43" t="s">
        <v>183</v>
      </c>
      <c r="J66" s="51" t="s">
        <v>102</v>
      </c>
    </row>
    <row r="67" spans="1:11" s="36" customFormat="1" ht="12" thickBot="1">
      <c r="A67" s="81">
        <v>1</v>
      </c>
      <c r="B67" s="82">
        <v>2</v>
      </c>
      <c r="C67" s="83">
        <v>3</v>
      </c>
      <c r="D67" s="82">
        <v>4</v>
      </c>
      <c r="E67" s="83">
        <v>5</v>
      </c>
      <c r="F67" s="82">
        <v>6</v>
      </c>
      <c r="G67" s="83">
        <v>7</v>
      </c>
      <c r="H67" s="82">
        <v>8</v>
      </c>
      <c r="I67" s="106">
        <v>9</v>
      </c>
      <c r="J67" s="108">
        <v>10</v>
      </c>
      <c r="K67" s="148"/>
    </row>
    <row r="68" spans="1:10" ht="12.75">
      <c r="A68" s="23">
        <v>1</v>
      </c>
      <c r="B68" s="24" t="s">
        <v>21</v>
      </c>
      <c r="C68" s="25">
        <v>2</v>
      </c>
      <c r="D68" s="26">
        <v>272.5</v>
      </c>
      <c r="E68" s="25">
        <v>0.03</v>
      </c>
      <c r="F68" s="119">
        <v>26.56</v>
      </c>
      <c r="G68" s="161">
        <v>3262.7</v>
      </c>
      <c r="H68" s="119">
        <v>8.18</v>
      </c>
      <c r="I68" s="128">
        <f aca="true" t="shared" si="0" ref="I68:I99">F68*H68</f>
        <v>217.2608</v>
      </c>
      <c r="J68" s="136">
        <f aca="true" t="shared" si="1" ref="J68:J99">I68/G68</f>
        <v>0.0665892665583719</v>
      </c>
    </row>
    <row r="69" spans="1:10" ht="12.75">
      <c r="A69" s="14">
        <v>2</v>
      </c>
      <c r="B69" s="9" t="s">
        <v>21</v>
      </c>
      <c r="C69" s="1" t="s">
        <v>77</v>
      </c>
      <c r="D69" s="1">
        <v>270.9</v>
      </c>
      <c r="E69" s="3">
        <v>0.03</v>
      </c>
      <c r="F69" s="74">
        <v>26.56</v>
      </c>
      <c r="G69" s="98">
        <v>3513.5</v>
      </c>
      <c r="H69" s="74">
        <v>8.13</v>
      </c>
      <c r="I69" s="57">
        <f t="shared" si="0"/>
        <v>215.93280000000001</v>
      </c>
      <c r="J69" s="39">
        <f t="shared" si="1"/>
        <v>0.061458033300128084</v>
      </c>
    </row>
    <row r="70" spans="1:10" ht="12.75">
      <c r="A70" s="14">
        <v>3</v>
      </c>
      <c r="B70" s="9" t="s">
        <v>21</v>
      </c>
      <c r="C70" s="1">
        <v>4</v>
      </c>
      <c r="D70" s="1">
        <v>275.5</v>
      </c>
      <c r="E70" s="3">
        <v>0.03</v>
      </c>
      <c r="F70" s="74">
        <v>26.56</v>
      </c>
      <c r="G70" s="98">
        <v>3250.2</v>
      </c>
      <c r="H70" s="74">
        <v>8.27</v>
      </c>
      <c r="I70" s="57">
        <f t="shared" si="0"/>
        <v>219.6512</v>
      </c>
      <c r="J70" s="39">
        <f t="shared" si="1"/>
        <v>0.06758082579533567</v>
      </c>
    </row>
    <row r="71" spans="1:10" ht="12.75">
      <c r="A71" s="14">
        <v>4</v>
      </c>
      <c r="B71" s="9" t="s">
        <v>21</v>
      </c>
      <c r="C71" s="1">
        <v>7</v>
      </c>
      <c r="D71" s="1">
        <v>725.7</v>
      </c>
      <c r="E71" s="3">
        <v>0.03</v>
      </c>
      <c r="F71" s="74">
        <v>26.56</v>
      </c>
      <c r="G71" s="98">
        <v>3726.3</v>
      </c>
      <c r="H71" s="74">
        <v>21.77</v>
      </c>
      <c r="I71" s="57">
        <f>F71*H71</f>
        <v>578.2112</v>
      </c>
      <c r="J71" s="39">
        <f>I71/G71</f>
        <v>0.1551703298177817</v>
      </c>
    </row>
    <row r="72" spans="1:10" ht="12.75">
      <c r="A72" s="14">
        <v>5</v>
      </c>
      <c r="B72" s="9" t="s">
        <v>21</v>
      </c>
      <c r="C72" s="1" t="s">
        <v>5</v>
      </c>
      <c r="D72" s="1">
        <v>415</v>
      </c>
      <c r="E72" s="3">
        <v>0.03</v>
      </c>
      <c r="F72" s="74">
        <v>26.56</v>
      </c>
      <c r="G72" s="98">
        <v>4373</v>
      </c>
      <c r="H72" s="74">
        <v>12.45</v>
      </c>
      <c r="I72" s="57">
        <f t="shared" si="0"/>
        <v>330.67199999999997</v>
      </c>
      <c r="J72" s="39">
        <f t="shared" si="1"/>
        <v>0.07561673908072261</v>
      </c>
    </row>
    <row r="73" spans="1:10" ht="12.75">
      <c r="A73" s="14">
        <v>6</v>
      </c>
      <c r="B73" s="9" t="s">
        <v>21</v>
      </c>
      <c r="C73" s="1">
        <v>12</v>
      </c>
      <c r="D73" s="1">
        <v>148.4</v>
      </c>
      <c r="E73" s="3">
        <v>0.03</v>
      </c>
      <c r="F73" s="74">
        <v>26.56</v>
      </c>
      <c r="G73" s="98">
        <v>2021.3</v>
      </c>
      <c r="H73" s="74">
        <v>4.45</v>
      </c>
      <c r="I73" s="57">
        <f t="shared" si="0"/>
        <v>118.192</v>
      </c>
      <c r="J73" s="39">
        <f t="shared" si="1"/>
        <v>0.05847325978330777</v>
      </c>
    </row>
    <row r="74" spans="1:10" ht="12.75">
      <c r="A74" s="14">
        <v>7</v>
      </c>
      <c r="B74" s="9" t="s">
        <v>21</v>
      </c>
      <c r="C74" s="1">
        <v>13</v>
      </c>
      <c r="D74" s="1">
        <v>679.4</v>
      </c>
      <c r="E74" s="3">
        <v>0.03</v>
      </c>
      <c r="F74" s="74">
        <v>26.56</v>
      </c>
      <c r="G74" s="98">
        <v>4378.4</v>
      </c>
      <c r="H74" s="74">
        <v>20.38</v>
      </c>
      <c r="I74" s="57">
        <f t="shared" si="0"/>
        <v>541.2927999999999</v>
      </c>
      <c r="J74" s="39">
        <f t="shared" si="1"/>
        <v>0.12362799196053352</v>
      </c>
    </row>
    <row r="75" spans="1:10" ht="12.75">
      <c r="A75" s="14">
        <v>8</v>
      </c>
      <c r="B75" s="9" t="s">
        <v>21</v>
      </c>
      <c r="C75" s="1" t="s">
        <v>6</v>
      </c>
      <c r="D75" s="1">
        <v>404</v>
      </c>
      <c r="E75" s="3">
        <v>0.03</v>
      </c>
      <c r="F75" s="74">
        <v>26.56</v>
      </c>
      <c r="G75" s="98">
        <v>4381.9</v>
      </c>
      <c r="H75" s="74">
        <v>12.12</v>
      </c>
      <c r="I75" s="57">
        <f t="shared" si="0"/>
        <v>321.9072</v>
      </c>
      <c r="J75" s="39">
        <f t="shared" si="1"/>
        <v>0.0734629270407814</v>
      </c>
    </row>
    <row r="76" spans="1:10" ht="12.75">
      <c r="A76" s="14">
        <v>9</v>
      </c>
      <c r="B76" s="9" t="s">
        <v>21</v>
      </c>
      <c r="C76" s="1">
        <v>17</v>
      </c>
      <c r="D76" s="1">
        <v>148.4</v>
      </c>
      <c r="E76" s="1">
        <v>0.03</v>
      </c>
      <c r="F76" s="74">
        <v>26.56</v>
      </c>
      <c r="G76" s="98">
        <v>2028.5</v>
      </c>
      <c r="H76" s="74">
        <v>4.45</v>
      </c>
      <c r="I76" s="57">
        <f t="shared" si="0"/>
        <v>118.192</v>
      </c>
      <c r="J76" s="39">
        <f t="shared" si="1"/>
        <v>0.05826571358146413</v>
      </c>
    </row>
    <row r="77" spans="1:10" ht="12.75">
      <c r="A77" s="14">
        <v>10</v>
      </c>
      <c r="B77" s="9" t="s">
        <v>21</v>
      </c>
      <c r="C77" s="1">
        <v>18</v>
      </c>
      <c r="D77" s="1">
        <v>144</v>
      </c>
      <c r="E77" s="3">
        <v>0.03</v>
      </c>
      <c r="F77" s="74">
        <v>26.56</v>
      </c>
      <c r="G77" s="98">
        <v>2036.9</v>
      </c>
      <c r="H77" s="74">
        <v>4.32</v>
      </c>
      <c r="I77" s="57">
        <f t="shared" si="0"/>
        <v>114.7392</v>
      </c>
      <c r="J77" s="39">
        <f t="shared" si="1"/>
        <v>0.05633030585693946</v>
      </c>
    </row>
    <row r="78" spans="1:10" ht="12.75">
      <c r="A78" s="14">
        <v>11</v>
      </c>
      <c r="B78" s="9" t="s">
        <v>21</v>
      </c>
      <c r="C78" s="1">
        <v>19</v>
      </c>
      <c r="D78" s="1">
        <v>148.7</v>
      </c>
      <c r="E78" s="1">
        <v>0.03</v>
      </c>
      <c r="F78" s="74">
        <v>26.56</v>
      </c>
      <c r="G78" s="98">
        <v>2042.9</v>
      </c>
      <c r="H78" s="74">
        <v>4.46</v>
      </c>
      <c r="I78" s="57">
        <f t="shared" si="0"/>
        <v>118.4576</v>
      </c>
      <c r="J78" s="39">
        <f t="shared" si="1"/>
        <v>0.05798502129325958</v>
      </c>
    </row>
    <row r="79" spans="1:10" ht="12.75">
      <c r="A79" s="41">
        <v>12</v>
      </c>
      <c r="B79" s="42" t="s">
        <v>21</v>
      </c>
      <c r="C79" s="3" t="s">
        <v>7</v>
      </c>
      <c r="D79" s="3">
        <v>99.2</v>
      </c>
      <c r="E79" s="3">
        <v>0.03</v>
      </c>
      <c r="F79" s="76">
        <v>26.56</v>
      </c>
      <c r="G79" s="160">
        <v>1284</v>
      </c>
      <c r="H79" s="76">
        <v>2.98</v>
      </c>
      <c r="I79" s="56">
        <f t="shared" si="0"/>
        <v>79.1488</v>
      </c>
      <c r="J79" s="54">
        <f t="shared" si="1"/>
        <v>0.0616423676012461</v>
      </c>
    </row>
    <row r="80" spans="1:10" ht="12.75">
      <c r="A80" s="41">
        <v>13</v>
      </c>
      <c r="B80" s="42" t="s">
        <v>21</v>
      </c>
      <c r="C80" s="3">
        <v>20</v>
      </c>
      <c r="D80" s="3">
        <v>150</v>
      </c>
      <c r="E80" s="3">
        <v>0.03</v>
      </c>
      <c r="F80" s="74">
        <v>26.56</v>
      </c>
      <c r="G80" s="160">
        <v>2049.7</v>
      </c>
      <c r="H80" s="74">
        <v>4.5</v>
      </c>
      <c r="I80" s="56">
        <f t="shared" si="0"/>
        <v>119.52</v>
      </c>
      <c r="J80" s="54">
        <f t="shared" si="1"/>
        <v>0.05831097233741524</v>
      </c>
    </row>
    <row r="81" spans="1:10" ht="12.75">
      <c r="A81" s="14">
        <v>14</v>
      </c>
      <c r="B81" s="9" t="s">
        <v>21</v>
      </c>
      <c r="C81" s="1">
        <v>21</v>
      </c>
      <c r="D81" s="1">
        <v>146.8</v>
      </c>
      <c r="E81" s="3">
        <v>0.03</v>
      </c>
      <c r="F81" s="74">
        <v>26.56</v>
      </c>
      <c r="G81" s="98">
        <v>2025.4</v>
      </c>
      <c r="H81" s="74">
        <v>4.4</v>
      </c>
      <c r="I81" s="57">
        <f t="shared" si="0"/>
        <v>116.864</v>
      </c>
      <c r="J81" s="39">
        <f t="shared" si="1"/>
        <v>0.05769921990717883</v>
      </c>
    </row>
    <row r="82" spans="1:10" ht="12.75">
      <c r="A82" s="14">
        <v>15</v>
      </c>
      <c r="B82" s="9" t="s">
        <v>21</v>
      </c>
      <c r="C82" s="1" t="s">
        <v>8</v>
      </c>
      <c r="D82" s="1">
        <v>99.7</v>
      </c>
      <c r="E82" s="3">
        <v>0.03</v>
      </c>
      <c r="F82" s="74">
        <v>26.56</v>
      </c>
      <c r="G82" s="98">
        <v>1289.6</v>
      </c>
      <c r="H82" s="74">
        <v>2.99</v>
      </c>
      <c r="I82" s="57">
        <f t="shared" si="0"/>
        <v>79.4144</v>
      </c>
      <c r="J82" s="39">
        <f t="shared" si="1"/>
        <v>0.061580645161290325</v>
      </c>
    </row>
    <row r="83" spans="1:10" ht="12.75">
      <c r="A83" s="14">
        <v>16</v>
      </c>
      <c r="B83" s="9" t="s">
        <v>21</v>
      </c>
      <c r="C83" s="1">
        <v>24</v>
      </c>
      <c r="D83" s="1">
        <v>192.4</v>
      </c>
      <c r="E83" s="3">
        <v>0.03</v>
      </c>
      <c r="F83" s="74">
        <v>26.56</v>
      </c>
      <c r="G83" s="98">
        <v>2570</v>
      </c>
      <c r="H83" s="74">
        <v>5.77</v>
      </c>
      <c r="I83" s="57">
        <f t="shared" si="0"/>
        <v>153.25119999999998</v>
      </c>
      <c r="J83" s="39">
        <f t="shared" si="1"/>
        <v>0.05963081712062256</v>
      </c>
    </row>
    <row r="84" spans="1:10" ht="12.75">
      <c r="A84" s="14">
        <v>17</v>
      </c>
      <c r="B84" s="9" t="s">
        <v>22</v>
      </c>
      <c r="C84" s="1" t="s">
        <v>19</v>
      </c>
      <c r="D84" s="1">
        <v>143.6</v>
      </c>
      <c r="E84" s="3">
        <v>0.03</v>
      </c>
      <c r="F84" s="74">
        <v>26.56</v>
      </c>
      <c r="G84" s="98">
        <v>2027</v>
      </c>
      <c r="H84" s="74">
        <v>4.31</v>
      </c>
      <c r="I84" s="57">
        <f t="shared" si="0"/>
        <v>114.47359999999999</v>
      </c>
      <c r="J84" s="39">
        <f t="shared" si="1"/>
        <v>0.056474395658608775</v>
      </c>
    </row>
    <row r="85" spans="1:10" ht="12.75">
      <c r="A85" s="14">
        <v>18</v>
      </c>
      <c r="B85" s="9" t="s">
        <v>22</v>
      </c>
      <c r="C85" s="1" t="s">
        <v>76</v>
      </c>
      <c r="D85" s="1">
        <v>219</v>
      </c>
      <c r="E85" s="3">
        <v>0.03</v>
      </c>
      <c r="F85" s="74">
        <v>26.56</v>
      </c>
      <c r="G85" s="98">
        <v>2570</v>
      </c>
      <c r="H85" s="74">
        <v>6.57</v>
      </c>
      <c r="I85" s="57">
        <f t="shared" si="0"/>
        <v>174.4992</v>
      </c>
      <c r="J85" s="39">
        <f t="shared" si="1"/>
        <v>0.0678985214007782</v>
      </c>
    </row>
    <row r="86" spans="1:10" ht="12.75">
      <c r="A86" s="14">
        <v>19</v>
      </c>
      <c r="B86" s="9" t="s">
        <v>22</v>
      </c>
      <c r="C86" s="1" t="s">
        <v>75</v>
      </c>
      <c r="D86" s="1">
        <v>1637.3</v>
      </c>
      <c r="E86" s="3">
        <v>0.03</v>
      </c>
      <c r="F86" s="74">
        <v>26.56</v>
      </c>
      <c r="G86" s="98">
        <v>7635.4</v>
      </c>
      <c r="H86" s="74">
        <v>49.12</v>
      </c>
      <c r="I86" s="57">
        <f t="shared" si="0"/>
        <v>1304.6272</v>
      </c>
      <c r="J86" s="39">
        <f t="shared" si="1"/>
        <v>0.17086559970662965</v>
      </c>
    </row>
    <row r="87" spans="1:10" ht="12.75">
      <c r="A87" s="14">
        <v>20</v>
      </c>
      <c r="B87" s="9" t="s">
        <v>22</v>
      </c>
      <c r="C87" s="1">
        <v>16</v>
      </c>
      <c r="D87" s="1">
        <v>196</v>
      </c>
      <c r="E87" s="3">
        <v>0.03</v>
      </c>
      <c r="F87" s="74">
        <v>26.56</v>
      </c>
      <c r="G87" s="98">
        <v>2563.6</v>
      </c>
      <c r="H87" s="74">
        <v>5.88</v>
      </c>
      <c r="I87" s="57">
        <f t="shared" si="0"/>
        <v>156.1728</v>
      </c>
      <c r="J87" s="39">
        <f t="shared" si="1"/>
        <v>0.06091933218910907</v>
      </c>
    </row>
    <row r="88" spans="1:10" ht="12.75">
      <c r="A88" s="14">
        <v>21</v>
      </c>
      <c r="B88" s="9" t="s">
        <v>22</v>
      </c>
      <c r="C88" s="1" t="s">
        <v>70</v>
      </c>
      <c r="D88" s="1">
        <v>148</v>
      </c>
      <c r="E88" s="3">
        <v>0.03</v>
      </c>
      <c r="F88" s="74">
        <v>26.56</v>
      </c>
      <c r="G88" s="98">
        <v>1809.4</v>
      </c>
      <c r="H88" s="74">
        <v>4.44</v>
      </c>
      <c r="I88" s="57">
        <f t="shared" si="0"/>
        <v>117.9264</v>
      </c>
      <c r="J88" s="39">
        <f t="shared" si="1"/>
        <v>0.0651743119266055</v>
      </c>
    </row>
    <row r="89" spans="1:10" ht="12.75">
      <c r="A89" s="14">
        <v>22</v>
      </c>
      <c r="B89" s="9" t="s">
        <v>22</v>
      </c>
      <c r="C89" s="1">
        <v>18</v>
      </c>
      <c r="D89" s="1">
        <v>195.6</v>
      </c>
      <c r="E89" s="3">
        <v>0.03</v>
      </c>
      <c r="F89" s="74">
        <v>26.56</v>
      </c>
      <c r="G89" s="98">
        <v>2573.8</v>
      </c>
      <c r="H89" s="74">
        <v>5.87</v>
      </c>
      <c r="I89" s="57">
        <f t="shared" si="0"/>
        <v>155.9072</v>
      </c>
      <c r="J89" s="39">
        <f t="shared" si="1"/>
        <v>0.060574714430025635</v>
      </c>
    </row>
    <row r="90" spans="1:10" ht="12.75">
      <c r="A90" s="14">
        <v>23</v>
      </c>
      <c r="B90" s="9" t="s">
        <v>22</v>
      </c>
      <c r="C90" s="1">
        <v>24</v>
      </c>
      <c r="D90" s="1">
        <v>217.2</v>
      </c>
      <c r="E90" s="3">
        <v>0.03</v>
      </c>
      <c r="F90" s="74">
        <v>26.56</v>
      </c>
      <c r="G90" s="98">
        <v>2828.7</v>
      </c>
      <c r="H90" s="74">
        <v>6.52</v>
      </c>
      <c r="I90" s="57">
        <f t="shared" si="0"/>
        <v>173.17119999999997</v>
      </c>
      <c r="J90" s="39">
        <f t="shared" si="1"/>
        <v>0.061219358716017955</v>
      </c>
    </row>
    <row r="91" spans="1:10" ht="12.75">
      <c r="A91" s="14">
        <v>24</v>
      </c>
      <c r="B91" s="9" t="s">
        <v>22</v>
      </c>
      <c r="C91" s="1">
        <v>26</v>
      </c>
      <c r="D91" s="1">
        <v>225.2</v>
      </c>
      <c r="E91" s="3">
        <v>0.03</v>
      </c>
      <c r="F91" s="74">
        <v>26.56</v>
      </c>
      <c r="G91" s="98">
        <v>2868.5</v>
      </c>
      <c r="H91" s="74">
        <v>6.76</v>
      </c>
      <c r="I91" s="57">
        <f t="shared" si="0"/>
        <v>179.54559999999998</v>
      </c>
      <c r="J91" s="39">
        <f t="shared" si="1"/>
        <v>0.06259215617918772</v>
      </c>
    </row>
    <row r="92" spans="1:10" ht="12.75">
      <c r="A92" s="14">
        <v>25</v>
      </c>
      <c r="B92" s="9" t="s">
        <v>34</v>
      </c>
      <c r="C92" s="1">
        <v>16</v>
      </c>
      <c r="D92" s="1">
        <v>407.5</v>
      </c>
      <c r="E92" s="3">
        <v>0.03</v>
      </c>
      <c r="F92" s="74">
        <v>26.56</v>
      </c>
      <c r="G92" s="98">
        <v>4380.8</v>
      </c>
      <c r="H92" s="74">
        <v>12.23</v>
      </c>
      <c r="I92" s="57">
        <f t="shared" si="0"/>
        <v>324.8288</v>
      </c>
      <c r="J92" s="39">
        <f t="shared" si="1"/>
        <v>0.07414828341855369</v>
      </c>
    </row>
    <row r="93" spans="1:10" ht="12.75">
      <c r="A93" s="14">
        <v>26</v>
      </c>
      <c r="B93" s="9" t="s">
        <v>23</v>
      </c>
      <c r="C93" s="1" t="s">
        <v>31</v>
      </c>
      <c r="D93" s="1">
        <v>242.5</v>
      </c>
      <c r="E93" s="3">
        <v>0.03</v>
      </c>
      <c r="F93" s="74">
        <v>26.56</v>
      </c>
      <c r="G93" s="98">
        <v>3729.3</v>
      </c>
      <c r="H93" s="74">
        <v>7.28</v>
      </c>
      <c r="I93" s="57">
        <f t="shared" si="0"/>
        <v>193.3568</v>
      </c>
      <c r="J93" s="39">
        <f t="shared" si="1"/>
        <v>0.05184801437267047</v>
      </c>
    </row>
    <row r="94" spans="1:10" ht="12.75">
      <c r="A94" s="14">
        <v>27</v>
      </c>
      <c r="B94" s="9" t="s">
        <v>23</v>
      </c>
      <c r="C94" s="1">
        <v>3</v>
      </c>
      <c r="D94" s="1">
        <v>195.6</v>
      </c>
      <c r="E94" s="3">
        <v>0.03</v>
      </c>
      <c r="F94" s="74">
        <v>26.56</v>
      </c>
      <c r="G94" s="98">
        <v>3434.5</v>
      </c>
      <c r="H94" s="74">
        <v>5.87</v>
      </c>
      <c r="I94" s="57">
        <f t="shared" si="0"/>
        <v>155.9072</v>
      </c>
      <c r="J94" s="39">
        <f t="shared" si="1"/>
        <v>0.045394438782937835</v>
      </c>
    </row>
    <row r="95" spans="1:10" ht="12.75">
      <c r="A95" s="14">
        <v>28</v>
      </c>
      <c r="B95" s="9" t="s">
        <v>23</v>
      </c>
      <c r="C95" s="1" t="s">
        <v>74</v>
      </c>
      <c r="D95" s="1">
        <v>456.9</v>
      </c>
      <c r="E95" s="3">
        <v>0.03</v>
      </c>
      <c r="F95" s="74">
        <v>26.56</v>
      </c>
      <c r="G95" s="98">
        <v>3927.3</v>
      </c>
      <c r="H95" s="74">
        <v>13.71</v>
      </c>
      <c r="I95" s="57">
        <f t="shared" si="0"/>
        <v>364.1376</v>
      </c>
      <c r="J95" s="39">
        <f t="shared" si="1"/>
        <v>0.09271957833626156</v>
      </c>
    </row>
    <row r="96" spans="1:10" ht="12.75">
      <c r="A96" s="14">
        <v>29</v>
      </c>
      <c r="B96" s="9" t="s">
        <v>23</v>
      </c>
      <c r="C96" s="1">
        <v>4</v>
      </c>
      <c r="D96" s="1">
        <v>272</v>
      </c>
      <c r="E96" s="3">
        <v>0.03</v>
      </c>
      <c r="F96" s="74">
        <v>26.56</v>
      </c>
      <c r="G96" s="98">
        <v>3539.4</v>
      </c>
      <c r="H96" s="74">
        <v>8.16</v>
      </c>
      <c r="I96" s="57">
        <f t="shared" si="0"/>
        <v>216.7296</v>
      </c>
      <c r="J96" s="39">
        <f t="shared" si="1"/>
        <v>0.06123342939481268</v>
      </c>
    </row>
    <row r="97" spans="1:10" ht="12.75">
      <c r="A97" s="14">
        <v>30</v>
      </c>
      <c r="B97" s="9" t="s">
        <v>23</v>
      </c>
      <c r="C97" s="1">
        <v>12</v>
      </c>
      <c r="D97" s="1">
        <v>353.8</v>
      </c>
      <c r="E97" s="3">
        <v>0.03</v>
      </c>
      <c r="F97" s="74">
        <v>26.56</v>
      </c>
      <c r="G97" s="98">
        <v>3073</v>
      </c>
      <c r="H97" s="74">
        <v>10.61</v>
      </c>
      <c r="I97" s="57">
        <f t="shared" si="0"/>
        <v>281.80159999999995</v>
      </c>
      <c r="J97" s="39">
        <f t="shared" si="1"/>
        <v>0.09170244061178</v>
      </c>
    </row>
    <row r="98" spans="1:10" ht="12.75">
      <c r="A98" s="14">
        <v>31</v>
      </c>
      <c r="B98" s="9" t="s">
        <v>24</v>
      </c>
      <c r="C98" s="1" t="s">
        <v>10</v>
      </c>
      <c r="D98" s="1">
        <v>121.8</v>
      </c>
      <c r="E98" s="3">
        <v>0.03</v>
      </c>
      <c r="F98" s="74">
        <v>26.56</v>
      </c>
      <c r="G98" s="98">
        <v>881.6</v>
      </c>
      <c r="H98" s="74">
        <v>3.65</v>
      </c>
      <c r="I98" s="57">
        <f t="shared" si="0"/>
        <v>96.94399999999999</v>
      </c>
      <c r="J98" s="39">
        <f t="shared" si="1"/>
        <v>0.10996370235934663</v>
      </c>
    </row>
    <row r="99" spans="1:10" ht="12.75">
      <c r="A99" s="14">
        <v>32</v>
      </c>
      <c r="B99" s="9" t="s">
        <v>24</v>
      </c>
      <c r="C99" s="1">
        <v>3</v>
      </c>
      <c r="D99" s="1">
        <v>52.4</v>
      </c>
      <c r="E99" s="3">
        <v>0.03</v>
      </c>
      <c r="F99" s="74">
        <v>26.56</v>
      </c>
      <c r="G99" s="98">
        <v>382.6</v>
      </c>
      <c r="H99" s="74">
        <v>1.57</v>
      </c>
      <c r="I99" s="57">
        <f t="shared" si="0"/>
        <v>41.6992</v>
      </c>
      <c r="J99" s="39">
        <f t="shared" si="1"/>
        <v>0.10898902247778357</v>
      </c>
    </row>
    <row r="100" spans="1:10" ht="12.75">
      <c r="A100" s="14">
        <v>33</v>
      </c>
      <c r="B100" s="9" t="s">
        <v>24</v>
      </c>
      <c r="C100" s="1">
        <v>4</v>
      </c>
      <c r="D100" s="1">
        <v>55.7</v>
      </c>
      <c r="E100" s="3">
        <v>0.03</v>
      </c>
      <c r="F100" s="74">
        <v>26.56</v>
      </c>
      <c r="G100" s="98">
        <v>554.3</v>
      </c>
      <c r="H100" s="74">
        <v>1.67</v>
      </c>
      <c r="I100" s="57">
        <f aca="true" t="shared" si="2" ref="I100:I131">F100*H100</f>
        <v>44.355199999999996</v>
      </c>
      <c r="J100" s="39">
        <f aca="true" t="shared" si="3" ref="J100:J131">I100/G100</f>
        <v>0.08002020566480246</v>
      </c>
    </row>
    <row r="101" spans="1:10" ht="12.75">
      <c r="A101" s="14">
        <v>34</v>
      </c>
      <c r="B101" s="9" t="s">
        <v>24</v>
      </c>
      <c r="C101" s="1">
        <v>6</v>
      </c>
      <c r="D101" s="1">
        <v>128.1</v>
      </c>
      <c r="E101" s="3">
        <v>0.03</v>
      </c>
      <c r="F101" s="74">
        <v>26.56</v>
      </c>
      <c r="G101" s="98">
        <v>903.5</v>
      </c>
      <c r="H101" s="74">
        <v>3.84</v>
      </c>
      <c r="I101" s="57">
        <f t="shared" si="2"/>
        <v>101.9904</v>
      </c>
      <c r="J101" s="39">
        <f t="shared" si="3"/>
        <v>0.1128836745987825</v>
      </c>
    </row>
    <row r="102" spans="1:10" ht="12.75">
      <c r="A102" s="14">
        <v>35</v>
      </c>
      <c r="B102" s="9" t="s">
        <v>25</v>
      </c>
      <c r="C102" s="1" t="s">
        <v>73</v>
      </c>
      <c r="D102" s="1">
        <v>474.3</v>
      </c>
      <c r="E102" s="3">
        <v>0.03</v>
      </c>
      <c r="F102" s="74">
        <v>26.56</v>
      </c>
      <c r="G102" s="98">
        <v>5244</v>
      </c>
      <c r="H102" s="74">
        <v>14.23</v>
      </c>
      <c r="I102" s="57">
        <f t="shared" si="2"/>
        <v>377.9488</v>
      </c>
      <c r="J102" s="39">
        <f t="shared" si="3"/>
        <v>0.07207261632341724</v>
      </c>
    </row>
    <row r="103" spans="1:10" ht="12.75">
      <c r="A103" s="14">
        <v>36</v>
      </c>
      <c r="B103" s="9" t="s">
        <v>25</v>
      </c>
      <c r="C103" s="1" t="s">
        <v>72</v>
      </c>
      <c r="D103" s="3">
        <v>697.6</v>
      </c>
      <c r="E103" s="3">
        <v>0.03</v>
      </c>
      <c r="F103" s="74">
        <v>26.56</v>
      </c>
      <c r="G103" s="98">
        <v>4234.9</v>
      </c>
      <c r="H103" s="74">
        <v>20.93</v>
      </c>
      <c r="I103" s="57">
        <f t="shared" si="2"/>
        <v>555.9008</v>
      </c>
      <c r="J103" s="39">
        <f t="shared" si="3"/>
        <v>0.13126657063921227</v>
      </c>
    </row>
    <row r="104" spans="1:10" ht="12.75">
      <c r="A104" s="14">
        <v>37</v>
      </c>
      <c r="B104" s="9" t="s">
        <v>25</v>
      </c>
      <c r="C104" s="1">
        <v>14</v>
      </c>
      <c r="D104" s="1">
        <v>464.3</v>
      </c>
      <c r="E104" s="3">
        <v>0.03</v>
      </c>
      <c r="F104" s="74">
        <v>26.56</v>
      </c>
      <c r="G104" s="98">
        <v>3961.7</v>
      </c>
      <c r="H104" s="74">
        <v>13.93</v>
      </c>
      <c r="I104" s="57">
        <f t="shared" si="2"/>
        <v>369.9808</v>
      </c>
      <c r="J104" s="39">
        <f t="shared" si="3"/>
        <v>0.09338940353888482</v>
      </c>
    </row>
    <row r="105" spans="1:10" ht="12.75">
      <c r="A105" s="14">
        <v>38</v>
      </c>
      <c r="B105" s="9" t="s">
        <v>25</v>
      </c>
      <c r="C105" s="1" t="s">
        <v>71</v>
      </c>
      <c r="D105" s="1">
        <v>303</v>
      </c>
      <c r="E105" s="3">
        <v>0.03</v>
      </c>
      <c r="F105" s="74">
        <v>26.56</v>
      </c>
      <c r="G105" s="98">
        <v>2633.9</v>
      </c>
      <c r="H105" s="74">
        <v>9.09</v>
      </c>
      <c r="I105" s="57">
        <f t="shared" si="2"/>
        <v>241.4304</v>
      </c>
      <c r="J105" s="39">
        <f t="shared" si="3"/>
        <v>0.0916627054937545</v>
      </c>
    </row>
    <row r="106" spans="1:10" ht="12.75">
      <c r="A106" s="14">
        <v>39</v>
      </c>
      <c r="B106" s="9" t="s">
        <v>25</v>
      </c>
      <c r="C106" s="1" t="s">
        <v>70</v>
      </c>
      <c r="D106" s="1">
        <v>250.9</v>
      </c>
      <c r="E106" s="3">
        <v>0.03</v>
      </c>
      <c r="F106" s="74">
        <v>26.56</v>
      </c>
      <c r="G106" s="98">
        <v>2631.3</v>
      </c>
      <c r="H106" s="74">
        <v>7.53</v>
      </c>
      <c r="I106" s="57">
        <f t="shared" si="2"/>
        <v>199.9968</v>
      </c>
      <c r="J106" s="39">
        <f t="shared" si="3"/>
        <v>0.07600684072511686</v>
      </c>
    </row>
    <row r="107" spans="1:10" ht="12.75">
      <c r="A107" s="41">
        <v>40</v>
      </c>
      <c r="B107" s="42" t="s">
        <v>25</v>
      </c>
      <c r="C107" s="3">
        <v>18</v>
      </c>
      <c r="D107" s="1">
        <v>501.2</v>
      </c>
      <c r="E107" s="3">
        <v>0.03</v>
      </c>
      <c r="F107" s="74">
        <v>26.56</v>
      </c>
      <c r="G107" s="98">
        <v>3934.7</v>
      </c>
      <c r="H107" s="74">
        <v>15.04</v>
      </c>
      <c r="I107" s="57">
        <f t="shared" si="2"/>
        <v>399.46239999999995</v>
      </c>
      <c r="J107" s="39">
        <f t="shared" si="3"/>
        <v>0.10152296236053573</v>
      </c>
    </row>
    <row r="108" spans="1:10" ht="12.75">
      <c r="A108" s="14">
        <v>41</v>
      </c>
      <c r="B108" s="9" t="s">
        <v>25</v>
      </c>
      <c r="C108" s="1" t="s">
        <v>69</v>
      </c>
      <c r="D108" s="3">
        <v>298.9</v>
      </c>
      <c r="E108" s="3">
        <v>0.03</v>
      </c>
      <c r="F108" s="74">
        <v>26.56</v>
      </c>
      <c r="G108" s="98">
        <v>2595.8</v>
      </c>
      <c r="H108" s="74">
        <v>8.97</v>
      </c>
      <c r="I108" s="57">
        <f t="shared" si="2"/>
        <v>238.2432</v>
      </c>
      <c r="J108" s="39">
        <f t="shared" si="3"/>
        <v>0.09178026042067955</v>
      </c>
    </row>
    <row r="109" spans="1:10" ht="12.75">
      <c r="A109" s="14">
        <v>42</v>
      </c>
      <c r="B109" s="9" t="s">
        <v>25</v>
      </c>
      <c r="C109" s="1">
        <v>21</v>
      </c>
      <c r="D109" s="1">
        <v>1490.2</v>
      </c>
      <c r="E109" s="3">
        <v>0.03</v>
      </c>
      <c r="F109" s="74">
        <v>26.56</v>
      </c>
      <c r="G109" s="98">
        <v>10239</v>
      </c>
      <c r="H109" s="74">
        <v>44.71</v>
      </c>
      <c r="I109" s="57">
        <f t="shared" si="2"/>
        <v>1187.4976</v>
      </c>
      <c r="J109" s="39">
        <f t="shared" si="3"/>
        <v>0.11597788846567046</v>
      </c>
    </row>
    <row r="110" spans="1:10" ht="12.75">
      <c r="A110" s="60">
        <v>43</v>
      </c>
      <c r="B110" s="61" t="s">
        <v>26</v>
      </c>
      <c r="C110" s="62" t="s">
        <v>11</v>
      </c>
      <c r="D110" s="62">
        <v>121.8</v>
      </c>
      <c r="E110" s="3">
        <v>0.03</v>
      </c>
      <c r="F110" s="74">
        <v>26.56</v>
      </c>
      <c r="G110" s="98">
        <v>904.9</v>
      </c>
      <c r="H110" s="74">
        <v>3.65</v>
      </c>
      <c r="I110" s="57">
        <f t="shared" si="2"/>
        <v>96.94399999999999</v>
      </c>
      <c r="J110" s="39">
        <f t="shared" si="3"/>
        <v>0.10713227980992374</v>
      </c>
    </row>
    <row r="111" spans="1:10" ht="12.75">
      <c r="A111" s="14">
        <v>44</v>
      </c>
      <c r="B111" s="9" t="s">
        <v>26</v>
      </c>
      <c r="C111" s="44" t="s">
        <v>86</v>
      </c>
      <c r="D111" s="1">
        <v>2188.5</v>
      </c>
      <c r="E111" s="3">
        <v>0.03</v>
      </c>
      <c r="F111" s="74">
        <v>26.56</v>
      </c>
      <c r="G111" s="98">
        <v>9988</v>
      </c>
      <c r="H111" s="74">
        <v>65.66</v>
      </c>
      <c r="I111" s="57">
        <f t="shared" si="2"/>
        <v>1743.9296</v>
      </c>
      <c r="J111" s="39">
        <f t="shared" si="3"/>
        <v>0.17460248297957548</v>
      </c>
    </row>
    <row r="112" spans="1:10" ht="12.75">
      <c r="A112" s="41">
        <v>45</v>
      </c>
      <c r="B112" s="42" t="s">
        <v>27</v>
      </c>
      <c r="C112" s="3">
        <v>12</v>
      </c>
      <c r="D112" s="3">
        <v>237</v>
      </c>
      <c r="E112" s="3">
        <v>0.03</v>
      </c>
      <c r="F112" s="74">
        <v>26.56</v>
      </c>
      <c r="G112" s="98">
        <v>3189.3</v>
      </c>
      <c r="H112" s="74">
        <v>7.11</v>
      </c>
      <c r="I112" s="57">
        <f t="shared" si="2"/>
        <v>188.8416</v>
      </c>
      <c r="J112" s="39">
        <f t="shared" si="3"/>
        <v>0.05921098673690151</v>
      </c>
    </row>
    <row r="113" spans="1:10" ht="12.75">
      <c r="A113" s="14">
        <v>46</v>
      </c>
      <c r="B113" s="9" t="s">
        <v>27</v>
      </c>
      <c r="C113" s="1">
        <v>14</v>
      </c>
      <c r="D113" s="1">
        <v>243</v>
      </c>
      <c r="E113" s="3">
        <v>0.03</v>
      </c>
      <c r="F113" s="74">
        <v>26.56</v>
      </c>
      <c r="G113" s="98">
        <v>3233</v>
      </c>
      <c r="H113" s="74">
        <v>7.29</v>
      </c>
      <c r="I113" s="57">
        <f t="shared" si="2"/>
        <v>193.6224</v>
      </c>
      <c r="J113" s="39">
        <f t="shared" si="3"/>
        <v>0.05988939065883081</v>
      </c>
    </row>
    <row r="114" spans="1:10" ht="12.75">
      <c r="A114" s="14">
        <v>47</v>
      </c>
      <c r="B114" s="9" t="s">
        <v>27</v>
      </c>
      <c r="C114" s="1">
        <v>16</v>
      </c>
      <c r="D114" s="1">
        <v>236.5</v>
      </c>
      <c r="E114" s="3">
        <v>0.03</v>
      </c>
      <c r="F114" s="74">
        <v>26.56</v>
      </c>
      <c r="G114" s="98">
        <v>3174.4</v>
      </c>
      <c r="H114" s="74">
        <v>7.1</v>
      </c>
      <c r="I114" s="57">
        <f t="shared" si="2"/>
        <v>188.576</v>
      </c>
      <c r="J114" s="39">
        <f t="shared" si="3"/>
        <v>0.05940524193548387</v>
      </c>
    </row>
    <row r="115" spans="1:10" ht="12.75">
      <c r="A115" s="14">
        <v>48</v>
      </c>
      <c r="B115" s="9" t="s">
        <v>27</v>
      </c>
      <c r="C115" s="1">
        <v>20</v>
      </c>
      <c r="D115" s="1">
        <v>174</v>
      </c>
      <c r="E115" s="3">
        <v>0.03</v>
      </c>
      <c r="F115" s="74">
        <v>26.56</v>
      </c>
      <c r="G115" s="98">
        <v>1571.8</v>
      </c>
      <c r="H115" s="74">
        <v>5.22</v>
      </c>
      <c r="I115" s="57">
        <f t="shared" si="2"/>
        <v>138.64319999999998</v>
      </c>
      <c r="J115" s="39">
        <f t="shared" si="3"/>
        <v>0.08820664206642065</v>
      </c>
    </row>
    <row r="116" spans="1:10" ht="12.75">
      <c r="A116" s="14">
        <v>49</v>
      </c>
      <c r="B116" s="9" t="s">
        <v>27</v>
      </c>
      <c r="C116" s="1">
        <v>22</v>
      </c>
      <c r="D116" s="1">
        <v>238</v>
      </c>
      <c r="E116" s="3">
        <v>0.03</v>
      </c>
      <c r="F116" s="74">
        <v>26.56</v>
      </c>
      <c r="G116" s="98">
        <v>3216.9</v>
      </c>
      <c r="H116" s="74">
        <v>7.14</v>
      </c>
      <c r="I116" s="57">
        <f t="shared" si="2"/>
        <v>189.6384</v>
      </c>
      <c r="J116" s="39">
        <f t="shared" si="3"/>
        <v>0.05895066679100997</v>
      </c>
    </row>
    <row r="117" spans="1:10" ht="12.75">
      <c r="A117" s="14">
        <v>50</v>
      </c>
      <c r="B117" s="9" t="s">
        <v>27</v>
      </c>
      <c r="C117" s="1">
        <v>24</v>
      </c>
      <c r="D117" s="1">
        <v>184</v>
      </c>
      <c r="E117" s="3">
        <v>0.03</v>
      </c>
      <c r="F117" s="74">
        <v>26.56</v>
      </c>
      <c r="G117" s="98">
        <v>2556</v>
      </c>
      <c r="H117" s="74">
        <v>5.52</v>
      </c>
      <c r="I117" s="57">
        <f t="shared" si="2"/>
        <v>146.61119999999997</v>
      </c>
      <c r="J117" s="39">
        <f t="shared" si="3"/>
        <v>0.05735962441314553</v>
      </c>
    </row>
    <row r="118" spans="1:10" ht="12.75">
      <c r="A118" s="14">
        <v>51</v>
      </c>
      <c r="B118" s="9" t="s">
        <v>27</v>
      </c>
      <c r="C118" s="1" t="s">
        <v>33</v>
      </c>
      <c r="D118" s="1">
        <v>251</v>
      </c>
      <c r="E118" s="3">
        <v>0.03</v>
      </c>
      <c r="F118" s="74">
        <v>26.56</v>
      </c>
      <c r="G118" s="98">
        <v>3202.2</v>
      </c>
      <c r="H118" s="74">
        <v>7.53</v>
      </c>
      <c r="I118" s="57">
        <f t="shared" si="2"/>
        <v>199.9968</v>
      </c>
      <c r="J118" s="39">
        <f t="shared" si="3"/>
        <v>0.062456061457747805</v>
      </c>
    </row>
    <row r="119" spans="1:10" ht="12.75">
      <c r="A119" s="14">
        <v>52</v>
      </c>
      <c r="B119" s="9" t="s">
        <v>27</v>
      </c>
      <c r="C119" s="1">
        <v>26</v>
      </c>
      <c r="D119" s="1">
        <v>240.5</v>
      </c>
      <c r="E119" s="3">
        <v>0.03</v>
      </c>
      <c r="F119" s="74">
        <v>26.56</v>
      </c>
      <c r="G119" s="98">
        <v>3170.7</v>
      </c>
      <c r="H119" s="74">
        <v>7.22</v>
      </c>
      <c r="I119" s="57">
        <f t="shared" si="2"/>
        <v>191.76319999999998</v>
      </c>
      <c r="J119" s="39">
        <f t="shared" si="3"/>
        <v>0.06047976787460182</v>
      </c>
    </row>
    <row r="120" spans="1:10" ht="12.75">
      <c r="A120" s="14">
        <v>53</v>
      </c>
      <c r="B120" s="9" t="s">
        <v>28</v>
      </c>
      <c r="C120" s="1" t="s">
        <v>32</v>
      </c>
      <c r="D120" s="1">
        <v>336.4</v>
      </c>
      <c r="E120" s="3">
        <v>0.03</v>
      </c>
      <c r="F120" s="74">
        <v>26.56</v>
      </c>
      <c r="G120" s="98">
        <v>3040.3</v>
      </c>
      <c r="H120" s="74">
        <v>10.09</v>
      </c>
      <c r="I120" s="57">
        <f t="shared" si="2"/>
        <v>267.99039999999997</v>
      </c>
      <c r="J120" s="39">
        <f t="shared" si="3"/>
        <v>0.08814603821991249</v>
      </c>
    </row>
    <row r="121" spans="1:10" ht="12.75">
      <c r="A121" s="14">
        <v>54</v>
      </c>
      <c r="B121" s="9" t="s">
        <v>28</v>
      </c>
      <c r="C121" s="1">
        <v>25</v>
      </c>
      <c r="D121" s="1">
        <v>38.2</v>
      </c>
      <c r="E121" s="3">
        <v>0</v>
      </c>
      <c r="F121" s="74">
        <v>26.56</v>
      </c>
      <c r="G121" s="98">
        <v>440</v>
      </c>
      <c r="H121" s="140">
        <v>0</v>
      </c>
      <c r="I121" s="139">
        <f t="shared" si="2"/>
        <v>0</v>
      </c>
      <c r="J121" s="138">
        <f t="shared" si="3"/>
        <v>0</v>
      </c>
    </row>
    <row r="122" spans="1:10" ht="12.75">
      <c r="A122" s="14">
        <v>55</v>
      </c>
      <c r="B122" s="9" t="s">
        <v>28</v>
      </c>
      <c r="C122" s="1">
        <v>36</v>
      </c>
      <c r="D122" s="1">
        <v>38.4</v>
      </c>
      <c r="E122" s="3">
        <v>0.03</v>
      </c>
      <c r="F122" s="74">
        <v>26.56</v>
      </c>
      <c r="G122" s="98">
        <v>422.9</v>
      </c>
      <c r="H122" s="74">
        <v>1.15</v>
      </c>
      <c r="I122" s="57">
        <f t="shared" si="2"/>
        <v>30.543999999999997</v>
      </c>
      <c r="J122" s="39">
        <f t="shared" si="3"/>
        <v>0.07222511231969732</v>
      </c>
    </row>
    <row r="123" spans="1:10" ht="12.75">
      <c r="A123" s="14">
        <v>56</v>
      </c>
      <c r="B123" s="9" t="s">
        <v>28</v>
      </c>
      <c r="C123" s="1" t="s">
        <v>12</v>
      </c>
      <c r="D123" s="1">
        <v>409.5</v>
      </c>
      <c r="E123" s="3">
        <v>0.03</v>
      </c>
      <c r="F123" s="74">
        <v>26.56</v>
      </c>
      <c r="G123" s="98">
        <v>4411.1</v>
      </c>
      <c r="H123" s="74">
        <v>12.29</v>
      </c>
      <c r="I123" s="57">
        <f t="shared" si="2"/>
        <v>326.4224</v>
      </c>
      <c r="J123" s="39">
        <f t="shared" si="3"/>
        <v>0.07400022670082292</v>
      </c>
    </row>
    <row r="124" spans="1:10" ht="12.75">
      <c r="A124" s="14">
        <v>57</v>
      </c>
      <c r="B124" s="9" t="s">
        <v>28</v>
      </c>
      <c r="C124" s="1">
        <v>45</v>
      </c>
      <c r="D124" s="1">
        <v>246</v>
      </c>
      <c r="E124" s="3">
        <v>0.03</v>
      </c>
      <c r="F124" s="74">
        <v>26.56</v>
      </c>
      <c r="G124" s="98">
        <v>3758.6</v>
      </c>
      <c r="H124" s="74">
        <v>7.38</v>
      </c>
      <c r="I124" s="57">
        <f t="shared" si="2"/>
        <v>196.0128</v>
      </c>
      <c r="J124" s="39">
        <f t="shared" si="3"/>
        <v>0.05215048156228383</v>
      </c>
    </row>
    <row r="125" spans="1:10" ht="12.75">
      <c r="A125" s="14">
        <v>58</v>
      </c>
      <c r="B125" s="9" t="s">
        <v>28</v>
      </c>
      <c r="C125" s="1">
        <v>47</v>
      </c>
      <c r="D125" s="1">
        <v>224.4</v>
      </c>
      <c r="E125" s="3">
        <v>0.03</v>
      </c>
      <c r="F125" s="74">
        <v>26.56</v>
      </c>
      <c r="G125" s="98">
        <v>2866.6</v>
      </c>
      <c r="H125" s="74">
        <v>6.73</v>
      </c>
      <c r="I125" s="57">
        <f t="shared" si="2"/>
        <v>178.7488</v>
      </c>
      <c r="J125" s="39">
        <f t="shared" si="3"/>
        <v>0.06235568269029512</v>
      </c>
    </row>
    <row r="126" spans="1:10" ht="12.75">
      <c r="A126" s="14">
        <v>59</v>
      </c>
      <c r="B126" s="9" t="s">
        <v>28</v>
      </c>
      <c r="C126" s="1" t="s">
        <v>13</v>
      </c>
      <c r="D126" s="1">
        <v>101.1</v>
      </c>
      <c r="E126" s="3">
        <v>0.03</v>
      </c>
      <c r="F126" s="74">
        <v>26.56</v>
      </c>
      <c r="G126" s="98">
        <v>1314.6</v>
      </c>
      <c r="H126" s="74">
        <v>3.03</v>
      </c>
      <c r="I126" s="57">
        <f t="shared" si="2"/>
        <v>80.4768</v>
      </c>
      <c r="J126" s="39">
        <f t="shared" si="3"/>
        <v>0.06121770880876312</v>
      </c>
    </row>
    <row r="127" spans="1:10" ht="12.75">
      <c r="A127" s="14">
        <v>60</v>
      </c>
      <c r="B127" s="9" t="s">
        <v>28</v>
      </c>
      <c r="C127" s="1">
        <v>49</v>
      </c>
      <c r="D127" s="1">
        <v>221.6</v>
      </c>
      <c r="E127" s="3">
        <v>0.03</v>
      </c>
      <c r="F127" s="74">
        <v>26.56</v>
      </c>
      <c r="G127" s="98">
        <v>2850.5</v>
      </c>
      <c r="H127" s="74">
        <v>6.65</v>
      </c>
      <c r="I127" s="57">
        <f t="shared" si="2"/>
        <v>176.624</v>
      </c>
      <c r="J127" s="39">
        <f t="shared" si="3"/>
        <v>0.061962462725837573</v>
      </c>
    </row>
    <row r="128" spans="1:10" ht="12.75">
      <c r="A128" s="14">
        <v>61</v>
      </c>
      <c r="B128" s="9" t="s">
        <v>28</v>
      </c>
      <c r="C128" s="1" t="s">
        <v>14</v>
      </c>
      <c r="D128" s="1">
        <v>148</v>
      </c>
      <c r="E128" s="3">
        <v>0.03</v>
      </c>
      <c r="F128" s="74">
        <v>26.56</v>
      </c>
      <c r="G128" s="98">
        <v>1801.3</v>
      </c>
      <c r="H128" s="74">
        <v>4.44</v>
      </c>
      <c r="I128" s="57">
        <f t="shared" si="2"/>
        <v>117.9264</v>
      </c>
      <c r="J128" s="39">
        <f t="shared" si="3"/>
        <v>0.06546738466662966</v>
      </c>
    </row>
    <row r="129" spans="1:10" ht="12.75">
      <c r="A129" s="14">
        <v>62</v>
      </c>
      <c r="B129" s="9" t="s">
        <v>28</v>
      </c>
      <c r="C129" s="1">
        <v>53</v>
      </c>
      <c r="D129" s="1">
        <v>271.5</v>
      </c>
      <c r="E129" s="3">
        <v>0.03</v>
      </c>
      <c r="F129" s="74">
        <v>26.56</v>
      </c>
      <c r="G129" s="98">
        <v>3405.4</v>
      </c>
      <c r="H129" s="74">
        <v>8.15</v>
      </c>
      <c r="I129" s="57">
        <f t="shared" si="2"/>
        <v>216.464</v>
      </c>
      <c r="J129" s="39">
        <f t="shared" si="3"/>
        <v>0.0635649262935338</v>
      </c>
    </row>
    <row r="130" spans="1:10" ht="12.75">
      <c r="A130" s="14">
        <v>63</v>
      </c>
      <c r="B130" s="9" t="s">
        <v>28</v>
      </c>
      <c r="C130" s="1">
        <v>54</v>
      </c>
      <c r="D130" s="1">
        <v>124.5</v>
      </c>
      <c r="E130" s="3">
        <v>0.03</v>
      </c>
      <c r="F130" s="74">
        <v>26.56</v>
      </c>
      <c r="G130" s="98">
        <v>1156.4</v>
      </c>
      <c r="H130" s="74">
        <v>3.74</v>
      </c>
      <c r="I130" s="57">
        <f t="shared" si="2"/>
        <v>99.3344</v>
      </c>
      <c r="J130" s="39">
        <f t="shared" si="3"/>
        <v>0.08589968868903493</v>
      </c>
    </row>
    <row r="131" spans="1:10" ht="12.75">
      <c r="A131" s="14">
        <v>64</v>
      </c>
      <c r="B131" s="9" t="s">
        <v>28</v>
      </c>
      <c r="C131" s="1">
        <v>55</v>
      </c>
      <c r="D131" s="1">
        <v>238.5</v>
      </c>
      <c r="E131" s="3">
        <v>0.03</v>
      </c>
      <c r="F131" s="74">
        <v>26.56</v>
      </c>
      <c r="G131" s="98">
        <v>4171</v>
      </c>
      <c r="H131" s="74">
        <v>7.16</v>
      </c>
      <c r="I131" s="57">
        <f t="shared" si="2"/>
        <v>190.1696</v>
      </c>
      <c r="J131" s="39">
        <f t="shared" si="3"/>
        <v>0.0455932869815392</v>
      </c>
    </row>
    <row r="132" spans="1:10" ht="12.75">
      <c r="A132" s="14">
        <v>65</v>
      </c>
      <c r="B132" s="9" t="s">
        <v>28</v>
      </c>
      <c r="C132" s="1">
        <v>57</v>
      </c>
      <c r="D132" s="1">
        <v>268.5</v>
      </c>
      <c r="E132" s="3">
        <v>0.03</v>
      </c>
      <c r="F132" s="74">
        <v>26.56</v>
      </c>
      <c r="G132" s="98">
        <v>3385.5</v>
      </c>
      <c r="H132" s="74">
        <v>8.06</v>
      </c>
      <c r="I132" s="57">
        <f aca="true" t="shared" si="4" ref="I132:I151">F132*H132</f>
        <v>214.0736</v>
      </c>
      <c r="J132" s="39">
        <f aca="true" t="shared" si="5" ref="J132:J151">I132/G132</f>
        <v>0.06323249150790135</v>
      </c>
    </row>
    <row r="133" spans="1:10" ht="12.75">
      <c r="A133" s="14">
        <v>66</v>
      </c>
      <c r="B133" s="9" t="s">
        <v>28</v>
      </c>
      <c r="C133" s="1" t="s">
        <v>68</v>
      </c>
      <c r="D133" s="1">
        <v>787.3</v>
      </c>
      <c r="E133" s="3">
        <v>0.03</v>
      </c>
      <c r="F133" s="74">
        <v>26.56</v>
      </c>
      <c r="G133" s="98">
        <v>7256.2</v>
      </c>
      <c r="H133" s="74">
        <v>23.62</v>
      </c>
      <c r="I133" s="57">
        <f t="shared" si="4"/>
        <v>627.3472</v>
      </c>
      <c r="J133" s="39">
        <f t="shared" si="5"/>
        <v>0.08645671288001985</v>
      </c>
    </row>
    <row r="134" spans="1:10" ht="12.75">
      <c r="A134" s="14">
        <v>67</v>
      </c>
      <c r="B134" s="61" t="s">
        <v>28</v>
      </c>
      <c r="C134" s="62" t="s">
        <v>53</v>
      </c>
      <c r="D134" s="62">
        <v>269.1</v>
      </c>
      <c r="E134" s="3">
        <v>0.03</v>
      </c>
      <c r="F134" s="74">
        <v>26.56</v>
      </c>
      <c r="G134" s="98">
        <v>3401.5</v>
      </c>
      <c r="H134" s="74">
        <v>8.07</v>
      </c>
      <c r="I134" s="57">
        <f t="shared" si="4"/>
        <v>214.3392</v>
      </c>
      <c r="J134" s="39">
        <f t="shared" si="5"/>
        <v>0.06301314126120829</v>
      </c>
    </row>
    <row r="135" spans="1:10" ht="12.75">
      <c r="A135" s="14">
        <v>68</v>
      </c>
      <c r="B135" s="9" t="s">
        <v>28</v>
      </c>
      <c r="C135" s="1">
        <v>60</v>
      </c>
      <c r="D135" s="1">
        <v>517.5</v>
      </c>
      <c r="E135" s="3">
        <v>0.03</v>
      </c>
      <c r="F135" s="74">
        <v>26.56</v>
      </c>
      <c r="G135" s="98">
        <v>6124.8</v>
      </c>
      <c r="H135" s="74">
        <v>15.53</v>
      </c>
      <c r="I135" s="57">
        <f t="shared" si="4"/>
        <v>412.47679999999997</v>
      </c>
      <c r="J135" s="39">
        <f t="shared" si="5"/>
        <v>0.0673453500522466</v>
      </c>
    </row>
    <row r="136" spans="1:10" ht="12.75">
      <c r="A136" s="14">
        <v>69</v>
      </c>
      <c r="B136" s="42" t="s">
        <v>28</v>
      </c>
      <c r="C136" s="3" t="s">
        <v>67</v>
      </c>
      <c r="D136" s="3">
        <v>787.5</v>
      </c>
      <c r="E136" s="3">
        <v>0.03</v>
      </c>
      <c r="F136" s="74">
        <v>26.56</v>
      </c>
      <c r="G136" s="98">
        <v>7229.5</v>
      </c>
      <c r="H136" s="74">
        <v>23.63</v>
      </c>
      <c r="I136" s="57">
        <f t="shared" si="4"/>
        <v>627.6128</v>
      </c>
      <c r="J136" s="39">
        <f t="shared" si="5"/>
        <v>0.08681275330244138</v>
      </c>
    </row>
    <row r="137" spans="1:10" ht="12.75">
      <c r="A137" s="14">
        <v>70</v>
      </c>
      <c r="B137" s="9" t="s">
        <v>28</v>
      </c>
      <c r="C137" s="1" t="s">
        <v>15</v>
      </c>
      <c r="D137" s="1">
        <v>1537.4</v>
      </c>
      <c r="E137" s="3">
        <v>0.03</v>
      </c>
      <c r="F137" s="74">
        <v>26.56</v>
      </c>
      <c r="G137" s="98">
        <v>10337.1</v>
      </c>
      <c r="H137" s="74">
        <v>46.12</v>
      </c>
      <c r="I137" s="57">
        <f t="shared" si="4"/>
        <v>1224.9471999999998</v>
      </c>
      <c r="J137" s="39">
        <f t="shared" si="5"/>
        <v>0.11850008222809102</v>
      </c>
    </row>
    <row r="138" spans="1:10" ht="12.75">
      <c r="A138" s="14">
        <v>71</v>
      </c>
      <c r="B138" s="9" t="s">
        <v>29</v>
      </c>
      <c r="C138" s="1">
        <v>3</v>
      </c>
      <c r="D138" s="1">
        <v>272</v>
      </c>
      <c r="E138" s="3">
        <v>0.03</v>
      </c>
      <c r="F138" s="74">
        <v>26.56</v>
      </c>
      <c r="G138" s="98">
        <v>3525.4</v>
      </c>
      <c r="H138" s="74">
        <v>8.16</v>
      </c>
      <c r="I138" s="57">
        <f t="shared" si="4"/>
        <v>216.7296</v>
      </c>
      <c r="J138" s="39">
        <f t="shared" si="5"/>
        <v>0.06147659840018154</v>
      </c>
    </row>
    <row r="139" spans="1:10" ht="12.75">
      <c r="A139" s="14">
        <v>72</v>
      </c>
      <c r="B139" s="9" t="s">
        <v>29</v>
      </c>
      <c r="C139" s="1">
        <v>5</v>
      </c>
      <c r="D139" s="1">
        <v>271</v>
      </c>
      <c r="E139" s="3">
        <v>0.03</v>
      </c>
      <c r="F139" s="74">
        <v>26.56</v>
      </c>
      <c r="G139" s="98">
        <v>3526.4</v>
      </c>
      <c r="H139" s="74">
        <v>8.13</v>
      </c>
      <c r="I139" s="57">
        <f t="shared" si="4"/>
        <v>215.93280000000001</v>
      </c>
      <c r="J139" s="39">
        <f t="shared" si="5"/>
        <v>0.06123321234119782</v>
      </c>
    </row>
    <row r="140" spans="1:10" ht="12.75">
      <c r="A140" s="14">
        <v>73</v>
      </c>
      <c r="B140" s="9" t="s">
        <v>29</v>
      </c>
      <c r="C140" s="1">
        <v>7</v>
      </c>
      <c r="D140" s="1">
        <v>269.5</v>
      </c>
      <c r="E140" s="3">
        <v>0.03</v>
      </c>
      <c r="F140" s="74">
        <v>26.56</v>
      </c>
      <c r="G140" s="98">
        <v>3525.4</v>
      </c>
      <c r="H140" s="74">
        <v>8.09</v>
      </c>
      <c r="I140" s="57">
        <f t="shared" si="4"/>
        <v>214.8704</v>
      </c>
      <c r="J140" s="39">
        <f t="shared" si="5"/>
        <v>0.06094922561978782</v>
      </c>
    </row>
    <row r="141" spans="1:10" ht="12.75">
      <c r="A141" s="14">
        <v>74</v>
      </c>
      <c r="B141" s="9" t="s">
        <v>29</v>
      </c>
      <c r="C141" s="1">
        <v>9</v>
      </c>
      <c r="D141" s="1">
        <v>269.5</v>
      </c>
      <c r="E141" s="3">
        <v>0.03</v>
      </c>
      <c r="F141" s="74">
        <v>26.56</v>
      </c>
      <c r="G141" s="98">
        <v>3788.7</v>
      </c>
      <c r="H141" s="74">
        <v>8.09</v>
      </c>
      <c r="I141" s="57">
        <f t="shared" si="4"/>
        <v>214.8704</v>
      </c>
      <c r="J141" s="39">
        <f t="shared" si="5"/>
        <v>0.05671349011534299</v>
      </c>
    </row>
    <row r="142" spans="1:10" ht="12.75">
      <c r="A142" s="14">
        <v>75</v>
      </c>
      <c r="B142" s="9" t="s">
        <v>29</v>
      </c>
      <c r="C142" s="1">
        <v>13</v>
      </c>
      <c r="D142" s="1">
        <v>276.5</v>
      </c>
      <c r="E142" s="3">
        <v>0.03</v>
      </c>
      <c r="F142" s="74">
        <v>26.56</v>
      </c>
      <c r="G142" s="98">
        <v>3809.8</v>
      </c>
      <c r="H142" s="74">
        <v>8.3</v>
      </c>
      <c r="I142" s="57">
        <f t="shared" si="4"/>
        <v>220.448</v>
      </c>
      <c r="J142" s="39">
        <f t="shared" si="5"/>
        <v>0.057863404903144525</v>
      </c>
    </row>
    <row r="143" spans="1:10" ht="12.75">
      <c r="A143" s="14">
        <v>76</v>
      </c>
      <c r="B143" s="9" t="s">
        <v>29</v>
      </c>
      <c r="C143" s="1">
        <v>15</v>
      </c>
      <c r="D143" s="1">
        <v>228.5</v>
      </c>
      <c r="E143" s="3">
        <v>0.03</v>
      </c>
      <c r="F143" s="74">
        <v>26.56</v>
      </c>
      <c r="G143" s="98">
        <v>3205</v>
      </c>
      <c r="H143" s="74">
        <v>6.86</v>
      </c>
      <c r="I143" s="57">
        <f t="shared" si="4"/>
        <v>182.2016</v>
      </c>
      <c r="J143" s="39">
        <f t="shared" si="5"/>
        <v>0.056849173166926684</v>
      </c>
    </row>
    <row r="144" spans="1:10" ht="12.75">
      <c r="A144" s="14">
        <v>77</v>
      </c>
      <c r="B144" s="9" t="s">
        <v>29</v>
      </c>
      <c r="C144" s="1">
        <v>17</v>
      </c>
      <c r="D144" s="1">
        <v>241.5</v>
      </c>
      <c r="E144" s="3">
        <v>0.03</v>
      </c>
      <c r="F144" s="74">
        <v>26.56</v>
      </c>
      <c r="G144" s="98">
        <v>3194.1</v>
      </c>
      <c r="H144" s="74">
        <v>7.25</v>
      </c>
      <c r="I144" s="57">
        <f t="shared" si="4"/>
        <v>192.56</v>
      </c>
      <c r="J144" s="39">
        <f t="shared" si="5"/>
        <v>0.060286152593844906</v>
      </c>
    </row>
    <row r="145" spans="1:10" ht="12.75">
      <c r="A145" s="14">
        <v>78</v>
      </c>
      <c r="B145" s="9" t="s">
        <v>30</v>
      </c>
      <c r="C145" s="1">
        <v>14</v>
      </c>
      <c r="D145" s="1">
        <v>280.5</v>
      </c>
      <c r="E145" s="3">
        <v>0.03</v>
      </c>
      <c r="F145" s="74">
        <v>26.56</v>
      </c>
      <c r="G145" s="98">
        <v>3530.9</v>
      </c>
      <c r="H145" s="74">
        <v>8.42</v>
      </c>
      <c r="I145" s="57">
        <f t="shared" si="4"/>
        <v>223.6352</v>
      </c>
      <c r="J145" s="39">
        <f t="shared" si="5"/>
        <v>0.06333659973377892</v>
      </c>
    </row>
    <row r="146" spans="1:10" ht="12.75">
      <c r="A146" s="14">
        <v>79</v>
      </c>
      <c r="B146" s="9" t="s">
        <v>30</v>
      </c>
      <c r="C146" s="1">
        <v>16</v>
      </c>
      <c r="D146" s="1">
        <v>273</v>
      </c>
      <c r="E146" s="3">
        <v>0.03</v>
      </c>
      <c r="F146" s="74">
        <v>26.56</v>
      </c>
      <c r="G146" s="98">
        <v>3554.8</v>
      </c>
      <c r="H146" s="74">
        <v>8.19</v>
      </c>
      <c r="I146" s="57">
        <f t="shared" si="4"/>
        <v>217.52639999999997</v>
      </c>
      <c r="J146" s="39">
        <f t="shared" si="5"/>
        <v>0.061192303364464934</v>
      </c>
    </row>
    <row r="147" spans="1:10" ht="12.75">
      <c r="A147" s="14">
        <v>80</v>
      </c>
      <c r="B147" s="9" t="s">
        <v>30</v>
      </c>
      <c r="C147" s="1">
        <v>22</v>
      </c>
      <c r="D147" s="1">
        <v>1133.2</v>
      </c>
      <c r="E147" s="3">
        <v>0.03</v>
      </c>
      <c r="F147" s="74">
        <v>26.56</v>
      </c>
      <c r="G147" s="98">
        <v>7793.1</v>
      </c>
      <c r="H147" s="74">
        <v>34</v>
      </c>
      <c r="I147" s="57">
        <f t="shared" si="4"/>
        <v>903.04</v>
      </c>
      <c r="J147" s="39">
        <f t="shared" si="5"/>
        <v>0.11587686543224134</v>
      </c>
    </row>
    <row r="148" spans="1:10" ht="12.75">
      <c r="A148" s="14">
        <v>81</v>
      </c>
      <c r="B148" s="9" t="s">
        <v>30</v>
      </c>
      <c r="C148" s="1" t="s">
        <v>17</v>
      </c>
      <c r="D148" s="1">
        <v>180</v>
      </c>
      <c r="E148" s="3">
        <v>0</v>
      </c>
      <c r="F148" s="74">
        <v>26.56</v>
      </c>
      <c r="G148" s="98">
        <v>1531.7</v>
      </c>
      <c r="H148" s="140">
        <v>0</v>
      </c>
      <c r="I148" s="139">
        <f t="shared" si="4"/>
        <v>0</v>
      </c>
      <c r="J148" s="138">
        <f t="shared" si="5"/>
        <v>0</v>
      </c>
    </row>
    <row r="149" spans="1:10" ht="12.75">
      <c r="A149" s="14">
        <v>82</v>
      </c>
      <c r="B149" s="9" t="s">
        <v>30</v>
      </c>
      <c r="C149" s="1">
        <v>27</v>
      </c>
      <c r="D149" s="1">
        <v>73.5</v>
      </c>
      <c r="E149" s="3">
        <v>0.03</v>
      </c>
      <c r="F149" s="74">
        <v>26.56</v>
      </c>
      <c r="G149" s="98">
        <v>690.4</v>
      </c>
      <c r="H149" s="74">
        <v>2.21</v>
      </c>
      <c r="I149" s="57">
        <f t="shared" si="4"/>
        <v>58.697599999999994</v>
      </c>
      <c r="J149" s="39">
        <f t="shared" si="5"/>
        <v>0.08501969872537658</v>
      </c>
    </row>
    <row r="150" spans="1:10" ht="12.75">
      <c r="A150" s="14">
        <v>83</v>
      </c>
      <c r="B150" s="9" t="s">
        <v>30</v>
      </c>
      <c r="C150" s="1">
        <v>29</v>
      </c>
      <c r="D150" s="1">
        <v>121.8</v>
      </c>
      <c r="E150" s="3">
        <v>0.03</v>
      </c>
      <c r="F150" s="74">
        <v>26.56</v>
      </c>
      <c r="G150" s="98">
        <v>897.2</v>
      </c>
      <c r="H150" s="74">
        <v>3.65</v>
      </c>
      <c r="I150" s="57">
        <f t="shared" si="4"/>
        <v>96.94399999999999</v>
      </c>
      <c r="J150" s="39">
        <f t="shared" si="5"/>
        <v>0.10805171645118143</v>
      </c>
    </row>
    <row r="151" spans="1:10" ht="13.5" thickBot="1">
      <c r="A151" s="60">
        <v>84</v>
      </c>
      <c r="B151" s="61" t="s">
        <v>30</v>
      </c>
      <c r="C151" s="154" t="s">
        <v>16</v>
      </c>
      <c r="D151" s="154">
        <v>104.4</v>
      </c>
      <c r="E151" s="63">
        <v>0.03</v>
      </c>
      <c r="F151" s="142">
        <v>26.56</v>
      </c>
      <c r="G151" s="77">
        <v>1358</v>
      </c>
      <c r="H151" s="142">
        <v>3.13</v>
      </c>
      <c r="I151" s="163">
        <f t="shared" si="4"/>
        <v>83.13279999999999</v>
      </c>
      <c r="J151" s="64">
        <f t="shared" si="5"/>
        <v>0.061217083946980846</v>
      </c>
    </row>
    <row r="152" spans="1:11" ht="13.5" thickBot="1">
      <c r="A152" s="30"/>
      <c r="B152" s="58" t="s">
        <v>44</v>
      </c>
      <c r="C152" s="31"/>
      <c r="D152" s="32">
        <f>D68+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</f>
        <v>28743.800000000003</v>
      </c>
      <c r="E152" s="31"/>
      <c r="F152" s="31"/>
      <c r="G152" s="32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274903.7</v>
      </c>
      <c r="H152" s="75">
        <f>H68+H69+H70+H71+H72+H73+H74+H75+H76+H77+H78+H79+H80+H81+H82+H83+H84+H85+H86+H87+H88+H89+H90+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</f>
        <v>855.8699999999999</v>
      </c>
      <c r="I152" s="75">
        <f>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</f>
        <v>22731.907199999994</v>
      </c>
      <c r="J152" s="122"/>
      <c r="K152" s="124"/>
    </row>
    <row r="154" spans="2:9" ht="12.75">
      <c r="B154" s="5" t="s">
        <v>209</v>
      </c>
      <c r="I154" s="79"/>
    </row>
    <row r="155" spans="2:5" ht="12.75">
      <c r="B155" s="33"/>
      <c r="C155" s="5"/>
      <c r="D155" s="33"/>
      <c r="E155" s="5"/>
    </row>
    <row r="156" spans="2:5" ht="12.75">
      <c r="B156" s="5" t="s">
        <v>221</v>
      </c>
      <c r="C156" s="5"/>
      <c r="D156" s="33"/>
      <c r="E156" s="5"/>
    </row>
  </sheetData>
  <mergeCells count="84">
    <mergeCell ref="B62:J62"/>
    <mergeCell ref="B65:C65"/>
    <mergeCell ref="B63:J63"/>
    <mergeCell ref="B60:J60"/>
    <mergeCell ref="B61:J61"/>
    <mergeCell ref="B55:D55"/>
    <mergeCell ref="G55:J55"/>
    <mergeCell ref="B56:D56"/>
    <mergeCell ref="G56:J56"/>
    <mergeCell ref="B53:D53"/>
    <mergeCell ref="G53:J53"/>
    <mergeCell ref="B54:D54"/>
    <mergeCell ref="G54:J54"/>
    <mergeCell ref="B51:D51"/>
    <mergeCell ref="G51:J51"/>
    <mergeCell ref="B52:D52"/>
    <mergeCell ref="G52:J52"/>
    <mergeCell ref="B49:D49"/>
    <mergeCell ref="G49:J49"/>
    <mergeCell ref="B50:D50"/>
    <mergeCell ref="G50:J50"/>
    <mergeCell ref="B47:D47"/>
    <mergeCell ref="G47:J47"/>
    <mergeCell ref="B48:D48"/>
    <mergeCell ref="G48:J48"/>
    <mergeCell ref="B45:D45"/>
    <mergeCell ref="G45:J45"/>
    <mergeCell ref="B46:D46"/>
    <mergeCell ref="G46:J46"/>
    <mergeCell ref="B43:D43"/>
    <mergeCell ref="G43:J43"/>
    <mergeCell ref="B44:D44"/>
    <mergeCell ref="G44:J44"/>
    <mergeCell ref="B41:D41"/>
    <mergeCell ref="G41:J41"/>
    <mergeCell ref="B42:D42"/>
    <mergeCell ref="G42:J42"/>
    <mergeCell ref="B39:D39"/>
    <mergeCell ref="G39:J39"/>
    <mergeCell ref="B40:D40"/>
    <mergeCell ref="G40:J40"/>
    <mergeCell ref="G35:J35"/>
    <mergeCell ref="G36:J36"/>
    <mergeCell ref="G38:J38"/>
    <mergeCell ref="G37:J37"/>
    <mergeCell ref="B35:D35"/>
    <mergeCell ref="B36:D36"/>
    <mergeCell ref="B38:D38"/>
    <mergeCell ref="B37:D37"/>
    <mergeCell ref="G32:J32"/>
    <mergeCell ref="B32:D32"/>
    <mergeCell ref="B33:D33"/>
    <mergeCell ref="B34:D34"/>
    <mergeCell ref="G33:J33"/>
    <mergeCell ref="G34:J34"/>
    <mergeCell ref="B30:D30"/>
    <mergeCell ref="B31:D31"/>
    <mergeCell ref="G29:J29"/>
    <mergeCell ref="G30:J30"/>
    <mergeCell ref="G31:J31"/>
    <mergeCell ref="B29:D29"/>
    <mergeCell ref="B22:J22"/>
    <mergeCell ref="B23:J23"/>
    <mergeCell ref="B25:J25"/>
    <mergeCell ref="B26:J26"/>
    <mergeCell ref="B24:J24"/>
    <mergeCell ref="A7:J7"/>
    <mergeCell ref="B15:J15"/>
    <mergeCell ref="A8:J8"/>
    <mergeCell ref="A9:J9"/>
    <mergeCell ref="A10:J10"/>
    <mergeCell ref="A11:J11"/>
    <mergeCell ref="B13:J13"/>
    <mergeCell ref="B14:J14"/>
    <mergeCell ref="B17:J17"/>
    <mergeCell ref="G1:J1"/>
    <mergeCell ref="G3:J3"/>
    <mergeCell ref="G4:J4"/>
    <mergeCell ref="A4:D4"/>
    <mergeCell ref="A1:D1"/>
    <mergeCell ref="A2:D2"/>
    <mergeCell ref="A3:D3"/>
    <mergeCell ref="G2:J2"/>
    <mergeCell ref="A6:J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8"/>
  <sheetViews>
    <sheetView workbookViewId="0" topLeftCell="A1">
      <selection activeCell="A1" sqref="A1:D1"/>
    </sheetView>
  </sheetViews>
  <sheetFormatPr defaultColWidth="9.00390625" defaultRowHeight="12.75"/>
  <cols>
    <col min="1" max="1" width="3.75390625" style="6" customWidth="1"/>
    <col min="2" max="2" width="16.125" style="6" bestFit="1" customWidth="1"/>
    <col min="3" max="3" width="7.25390625" style="6" bestFit="1" customWidth="1"/>
    <col min="4" max="4" width="15.375" style="6" customWidth="1"/>
    <col min="5" max="5" width="19.625" style="6" customWidth="1"/>
    <col min="6" max="6" width="12.125" style="6" customWidth="1"/>
    <col min="7" max="7" width="8.00390625" style="6" bestFit="1" customWidth="1"/>
    <col min="8" max="8" width="10.00390625" style="6" bestFit="1" customWidth="1"/>
    <col min="9" max="9" width="11.25390625" style="6" bestFit="1" customWidth="1"/>
    <col min="10" max="10" width="14.375" style="6" customWidth="1"/>
    <col min="11" max="16384" width="9.125" style="6" customWidth="1"/>
  </cols>
  <sheetData>
    <row r="1" spans="1:10" ht="12.75">
      <c r="A1" s="217" t="s">
        <v>65</v>
      </c>
      <c r="B1" s="217"/>
      <c r="C1" s="217"/>
      <c r="D1" s="217"/>
      <c r="G1" s="218" t="s">
        <v>60</v>
      </c>
      <c r="H1" s="218"/>
      <c r="I1" s="218"/>
      <c r="J1" s="218"/>
    </row>
    <row r="2" spans="1:10" ht="12.75">
      <c r="A2" s="217" t="s">
        <v>63</v>
      </c>
      <c r="B2" s="217"/>
      <c r="C2" s="217"/>
      <c r="D2" s="217"/>
      <c r="G2" s="218" t="s">
        <v>61</v>
      </c>
      <c r="H2" s="218"/>
      <c r="I2" s="218"/>
      <c r="J2" s="218"/>
    </row>
    <row r="3" spans="1:10" ht="12.75">
      <c r="A3" s="217" t="s">
        <v>64</v>
      </c>
      <c r="B3" s="217"/>
      <c r="C3" s="217"/>
      <c r="D3" s="217"/>
      <c r="G3" s="218" t="s">
        <v>62</v>
      </c>
      <c r="H3" s="218"/>
      <c r="I3" s="218"/>
      <c r="J3" s="218"/>
    </row>
    <row r="4" spans="1:10" ht="12.75">
      <c r="A4" s="217" t="s">
        <v>214</v>
      </c>
      <c r="B4" s="217"/>
      <c r="C4" s="217"/>
      <c r="D4" s="217"/>
      <c r="G4" s="218" t="s">
        <v>214</v>
      </c>
      <c r="H4" s="218"/>
      <c r="I4" s="218"/>
      <c r="J4" s="218"/>
    </row>
    <row r="6" spans="1:10" s="5" customFormat="1" ht="15">
      <c r="A6" s="219" t="s">
        <v>52</v>
      </c>
      <c r="B6" s="219"/>
      <c r="C6" s="219"/>
      <c r="D6" s="219"/>
      <c r="E6" s="219"/>
      <c r="F6" s="219"/>
      <c r="G6" s="219"/>
      <c r="H6" s="219"/>
      <c r="I6" s="219"/>
      <c r="J6" s="219"/>
    </row>
    <row r="7" spans="1:10" s="5" customFormat="1" ht="15">
      <c r="A7" s="219" t="s">
        <v>40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s="5" customFormat="1" ht="15">
      <c r="A8" s="219" t="s">
        <v>42</v>
      </c>
      <c r="B8" s="219"/>
      <c r="C8" s="219"/>
      <c r="D8" s="219"/>
      <c r="E8" s="219"/>
      <c r="F8" s="219"/>
      <c r="G8" s="219"/>
      <c r="H8" s="219"/>
      <c r="I8" s="219"/>
      <c r="J8" s="219"/>
    </row>
    <row r="9" spans="1:10" s="5" customFormat="1" ht="15">
      <c r="A9" s="219" t="s">
        <v>41</v>
      </c>
      <c r="B9" s="219"/>
      <c r="C9" s="219"/>
      <c r="D9" s="219"/>
      <c r="E9" s="219"/>
      <c r="F9" s="219"/>
      <c r="G9" s="219"/>
      <c r="H9" s="219"/>
      <c r="I9" s="219"/>
      <c r="J9" s="219"/>
    </row>
    <row r="10" spans="1:10" s="5" customFormat="1" ht="15">
      <c r="A10" s="219" t="s">
        <v>220</v>
      </c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s="5" customFormat="1" ht="15">
      <c r="A11" s="219" t="s">
        <v>43</v>
      </c>
      <c r="B11" s="219"/>
      <c r="C11" s="219"/>
      <c r="D11" s="219"/>
      <c r="E11" s="219"/>
      <c r="F11" s="219"/>
      <c r="G11" s="219"/>
      <c r="H11" s="219"/>
      <c r="I11" s="219"/>
      <c r="J11" s="219"/>
    </row>
    <row r="12" spans="1:10" s="5" customFormat="1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5" customFormat="1" ht="12.75">
      <c r="A13" s="11"/>
      <c r="B13" s="220" t="s">
        <v>88</v>
      </c>
      <c r="C13" s="220"/>
      <c r="D13" s="220"/>
      <c r="E13" s="220"/>
      <c r="F13" s="220"/>
      <c r="G13" s="220"/>
      <c r="H13" s="220"/>
      <c r="I13" s="220"/>
      <c r="J13" s="220"/>
    </row>
    <row r="14" spans="1:10" s="5" customFormat="1" ht="12.75">
      <c r="A14" s="11"/>
      <c r="B14" s="220" t="s">
        <v>193</v>
      </c>
      <c r="C14" s="220"/>
      <c r="D14" s="220"/>
      <c r="E14" s="220"/>
      <c r="F14" s="220"/>
      <c r="G14" s="220"/>
      <c r="H14" s="220"/>
      <c r="I14" s="220"/>
      <c r="J14" s="220"/>
    </row>
    <row r="15" spans="1:10" s="5" customFormat="1" ht="12.75">
      <c r="A15" s="11"/>
      <c r="B15" s="220" t="s">
        <v>194</v>
      </c>
      <c r="C15" s="220"/>
      <c r="D15" s="220"/>
      <c r="E15" s="220"/>
      <c r="F15" s="220"/>
      <c r="G15" s="220"/>
      <c r="H15" s="220"/>
      <c r="I15" s="220"/>
      <c r="J15" s="220"/>
    </row>
    <row r="16" spans="1:10" s="5" customFormat="1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5" customFormat="1" ht="12.75">
      <c r="A17" s="11"/>
      <c r="B17" s="217" t="s">
        <v>51</v>
      </c>
      <c r="C17" s="217"/>
      <c r="D17" s="217"/>
      <c r="E17" s="217"/>
      <c r="F17" s="217"/>
      <c r="G17" s="217"/>
      <c r="H17" s="217"/>
      <c r="I17" s="217"/>
      <c r="J17" s="217"/>
    </row>
    <row r="18" spans="1:10" s="5" customFormat="1" ht="18">
      <c r="A18" s="11"/>
      <c r="B18" s="33"/>
      <c r="C18" s="33"/>
      <c r="D18" s="33"/>
      <c r="E18" s="35" t="s">
        <v>47</v>
      </c>
      <c r="F18" s="11"/>
      <c r="G18" s="11"/>
      <c r="H18" s="11"/>
      <c r="I18" s="11"/>
      <c r="J18" s="11"/>
    </row>
    <row r="19" spans="1:10" s="5" customFormat="1" ht="12.75">
      <c r="A19" s="11"/>
      <c r="B19" s="6" t="s">
        <v>45</v>
      </c>
      <c r="C19" s="6"/>
      <c r="D19" s="6"/>
      <c r="E19" s="6"/>
      <c r="F19" s="11"/>
      <c r="G19" s="11"/>
      <c r="H19" s="11"/>
      <c r="I19" s="11"/>
      <c r="J19" s="11"/>
    </row>
    <row r="20" spans="1:10" s="5" customFormat="1" ht="18">
      <c r="A20" s="11"/>
      <c r="B20" s="35" t="s">
        <v>50</v>
      </c>
      <c r="C20" s="6"/>
      <c r="D20" s="6"/>
      <c r="E20" s="6"/>
      <c r="F20" s="11"/>
      <c r="G20" s="11"/>
      <c r="H20" s="11"/>
      <c r="I20" s="11"/>
      <c r="J20" s="11"/>
    </row>
    <row r="21" spans="1:10" s="5" customFormat="1" ht="12.75">
      <c r="A21" s="11"/>
      <c r="B21" s="6"/>
      <c r="C21" s="6"/>
      <c r="D21" s="6"/>
      <c r="E21" s="6"/>
      <c r="F21" s="11"/>
      <c r="G21" s="11"/>
      <c r="H21" s="11"/>
      <c r="I21" s="11"/>
      <c r="J21" s="11"/>
    </row>
    <row r="22" spans="1:10" s="5" customFormat="1" ht="18">
      <c r="A22" s="11"/>
      <c r="B22" s="221" t="s">
        <v>78</v>
      </c>
      <c r="C22" s="221"/>
      <c r="D22" s="221"/>
      <c r="E22" s="221"/>
      <c r="F22" s="221"/>
      <c r="G22" s="221"/>
      <c r="H22" s="221"/>
      <c r="I22" s="221"/>
      <c r="J22" s="221"/>
    </row>
    <row r="23" spans="1:10" s="5" customFormat="1" ht="12.75">
      <c r="A23" s="11"/>
      <c r="B23" s="217" t="s">
        <v>48</v>
      </c>
      <c r="C23" s="217"/>
      <c r="D23" s="217"/>
      <c r="E23" s="217"/>
      <c r="F23" s="217"/>
      <c r="G23" s="217"/>
      <c r="H23" s="217"/>
      <c r="I23" s="217"/>
      <c r="J23" s="217"/>
    </row>
    <row r="24" spans="1:10" s="5" customFormat="1" ht="12.75">
      <c r="A24" s="11"/>
      <c r="B24" s="217" t="s">
        <v>151</v>
      </c>
      <c r="C24" s="217"/>
      <c r="D24" s="217"/>
      <c r="E24" s="217"/>
      <c r="F24" s="217"/>
      <c r="G24" s="217"/>
      <c r="H24" s="217"/>
      <c r="I24" s="217"/>
      <c r="J24" s="217"/>
    </row>
    <row r="25" spans="1:10" s="5" customFormat="1" ht="12.75">
      <c r="A25" s="11"/>
      <c r="B25" s="217" t="s">
        <v>195</v>
      </c>
      <c r="C25" s="217"/>
      <c r="D25" s="217"/>
      <c r="E25" s="217"/>
      <c r="F25" s="217"/>
      <c r="G25" s="217"/>
      <c r="H25" s="217"/>
      <c r="I25" s="217"/>
      <c r="J25" s="217"/>
    </row>
    <row r="26" spans="1:10" s="5" customFormat="1" ht="12.75">
      <c r="A26" s="11"/>
      <c r="B26" s="217" t="s">
        <v>196</v>
      </c>
      <c r="C26" s="217"/>
      <c r="D26" s="217"/>
      <c r="E26" s="217"/>
      <c r="F26" s="217"/>
      <c r="G26" s="217"/>
      <c r="H26" s="217"/>
      <c r="I26" s="217"/>
      <c r="J26" s="217"/>
    </row>
    <row r="27" spans="1:10" s="5" customFormat="1" ht="12.75">
      <c r="A27" s="11"/>
      <c r="B27" s="34" t="s">
        <v>55</v>
      </c>
      <c r="C27" s="34"/>
      <c r="D27" s="34"/>
      <c r="E27" s="34"/>
      <c r="F27" s="34"/>
      <c r="G27" s="34"/>
      <c r="H27" s="34"/>
      <c r="I27" s="34"/>
      <c r="J27" s="34"/>
    </row>
    <row r="28" spans="1:10" s="5" customFormat="1" ht="13.5" thickBot="1">
      <c r="A28" s="11"/>
      <c r="B28" s="34"/>
      <c r="C28" s="34"/>
      <c r="D28" s="34"/>
      <c r="E28" s="34"/>
      <c r="F28" s="34"/>
      <c r="G28" s="34"/>
      <c r="H28" s="34"/>
      <c r="I28" s="34"/>
      <c r="J28" s="34"/>
    </row>
    <row r="29" spans="1:10" s="5" customFormat="1" ht="12.75">
      <c r="A29" s="109" t="s">
        <v>0</v>
      </c>
      <c r="B29" s="198" t="s">
        <v>152</v>
      </c>
      <c r="C29" s="195"/>
      <c r="D29" s="199"/>
      <c r="E29" s="110" t="s">
        <v>156</v>
      </c>
      <c r="F29" s="110" t="s">
        <v>158</v>
      </c>
      <c r="G29" s="195" t="s">
        <v>159</v>
      </c>
      <c r="H29" s="195"/>
      <c r="I29" s="195"/>
      <c r="J29" s="196"/>
    </row>
    <row r="30" spans="1:10" s="5" customFormat="1" ht="12.75">
      <c r="A30" s="111" t="s">
        <v>1</v>
      </c>
      <c r="B30" s="222"/>
      <c r="C30" s="223"/>
      <c r="D30" s="194"/>
      <c r="E30" s="78" t="s">
        <v>157</v>
      </c>
      <c r="F30" s="78"/>
      <c r="G30" s="223" t="s">
        <v>160</v>
      </c>
      <c r="H30" s="223"/>
      <c r="I30" s="223"/>
      <c r="J30" s="197"/>
    </row>
    <row r="31" spans="1:10" s="5" customFormat="1" ht="12.75">
      <c r="A31" s="111"/>
      <c r="B31" s="222"/>
      <c r="C31" s="223"/>
      <c r="D31" s="194"/>
      <c r="E31" s="78"/>
      <c r="F31" s="78"/>
      <c r="G31" s="223" t="s">
        <v>161</v>
      </c>
      <c r="H31" s="223"/>
      <c r="I31" s="223"/>
      <c r="J31" s="197"/>
    </row>
    <row r="32" spans="1:10" s="5" customFormat="1" ht="13.5" thickBot="1">
      <c r="A32" s="114"/>
      <c r="B32" s="186"/>
      <c r="C32" s="200"/>
      <c r="D32" s="187"/>
      <c r="E32" s="117"/>
      <c r="F32" s="117"/>
      <c r="G32" s="200"/>
      <c r="H32" s="200"/>
      <c r="I32" s="200"/>
      <c r="J32" s="185"/>
    </row>
    <row r="33" spans="1:10" s="5" customFormat="1" ht="12.75">
      <c r="A33" s="115" t="s">
        <v>91</v>
      </c>
      <c r="B33" s="222" t="s">
        <v>153</v>
      </c>
      <c r="C33" s="223"/>
      <c r="D33" s="194"/>
      <c r="E33" s="97" t="s">
        <v>162</v>
      </c>
      <c r="F33" s="116" t="s">
        <v>166</v>
      </c>
      <c r="G33" s="191">
        <v>0.03</v>
      </c>
      <c r="H33" s="191"/>
      <c r="I33" s="191"/>
      <c r="J33" s="192"/>
    </row>
    <row r="34" spans="1:10" s="5" customFormat="1" ht="12.75">
      <c r="A34" s="111"/>
      <c r="B34" s="188" t="s">
        <v>155</v>
      </c>
      <c r="C34" s="189"/>
      <c r="D34" s="190"/>
      <c r="E34" s="97" t="s">
        <v>163</v>
      </c>
      <c r="F34" s="98" t="s">
        <v>167</v>
      </c>
      <c r="G34" s="193">
        <v>0.03</v>
      </c>
      <c r="H34" s="193"/>
      <c r="I34" s="193"/>
      <c r="J34" s="179"/>
    </row>
    <row r="35" spans="1:10" s="5" customFormat="1" ht="12.75">
      <c r="A35" s="111"/>
      <c r="B35" s="188" t="s">
        <v>154</v>
      </c>
      <c r="C35" s="189"/>
      <c r="D35" s="190"/>
      <c r="E35" s="97" t="s">
        <v>164</v>
      </c>
      <c r="F35" s="77" t="s">
        <v>168</v>
      </c>
      <c r="G35" s="183">
        <v>0.03</v>
      </c>
      <c r="H35" s="183"/>
      <c r="I35" s="183"/>
      <c r="J35" s="184"/>
    </row>
    <row r="36" spans="1:10" s="5" customFormat="1" ht="12.75">
      <c r="A36" s="111"/>
      <c r="B36" s="188"/>
      <c r="C36" s="189"/>
      <c r="D36" s="190"/>
      <c r="E36" s="97" t="s">
        <v>170</v>
      </c>
      <c r="F36" s="91" t="s">
        <v>169</v>
      </c>
      <c r="G36" s="224">
        <v>0.03</v>
      </c>
      <c r="H36" s="225"/>
      <c r="I36" s="225"/>
      <c r="J36" s="226"/>
    </row>
    <row r="37" spans="1:10" s="5" customFormat="1" ht="12.75">
      <c r="A37" s="111"/>
      <c r="B37" s="222"/>
      <c r="C37" s="223"/>
      <c r="D37" s="194"/>
      <c r="E37" s="97" t="s">
        <v>165</v>
      </c>
      <c r="F37" s="93"/>
      <c r="G37" s="222"/>
      <c r="H37" s="223"/>
      <c r="I37" s="223"/>
      <c r="J37" s="197"/>
    </row>
    <row r="38" spans="1:10" s="5" customFormat="1" ht="12.75">
      <c r="A38" s="112"/>
      <c r="B38" s="180"/>
      <c r="C38" s="181"/>
      <c r="D38" s="182"/>
      <c r="E38" s="95"/>
      <c r="F38" s="94"/>
      <c r="G38" s="227"/>
      <c r="H38" s="228"/>
      <c r="I38" s="228"/>
      <c r="J38" s="229"/>
    </row>
    <row r="39" spans="1:10" s="5" customFormat="1" ht="12.75">
      <c r="A39" s="113" t="s">
        <v>130</v>
      </c>
      <c r="B39" s="224" t="s">
        <v>153</v>
      </c>
      <c r="C39" s="225"/>
      <c r="D39" s="230"/>
      <c r="E39" s="101" t="s">
        <v>162</v>
      </c>
      <c r="F39" s="102" t="s">
        <v>166</v>
      </c>
      <c r="G39" s="193" t="s">
        <v>173</v>
      </c>
      <c r="H39" s="193"/>
      <c r="I39" s="193"/>
      <c r="J39" s="179"/>
    </row>
    <row r="40" spans="1:10" s="5" customFormat="1" ht="12.75">
      <c r="A40" s="111"/>
      <c r="B40" s="188" t="s">
        <v>171</v>
      </c>
      <c r="C40" s="189"/>
      <c r="D40" s="190"/>
      <c r="E40" s="97" t="s">
        <v>163</v>
      </c>
      <c r="F40" s="98" t="s">
        <v>167</v>
      </c>
      <c r="G40" s="193" t="s">
        <v>173</v>
      </c>
      <c r="H40" s="193"/>
      <c r="I40" s="193"/>
      <c r="J40" s="179"/>
    </row>
    <row r="41" spans="1:10" s="5" customFormat="1" ht="12.75">
      <c r="A41" s="111"/>
      <c r="B41" s="188" t="s">
        <v>172</v>
      </c>
      <c r="C41" s="189"/>
      <c r="D41" s="190"/>
      <c r="E41" s="97" t="s">
        <v>164</v>
      </c>
      <c r="F41" s="77" t="s">
        <v>168</v>
      </c>
      <c r="G41" s="193" t="s">
        <v>173</v>
      </c>
      <c r="H41" s="193"/>
      <c r="I41" s="193"/>
      <c r="J41" s="179"/>
    </row>
    <row r="42" spans="1:10" s="5" customFormat="1" ht="12.75">
      <c r="A42" s="111"/>
      <c r="B42" s="188"/>
      <c r="C42" s="189"/>
      <c r="D42" s="190"/>
      <c r="E42" s="97" t="s">
        <v>170</v>
      </c>
      <c r="F42" s="91" t="s">
        <v>169</v>
      </c>
      <c r="G42" s="224" t="s">
        <v>173</v>
      </c>
      <c r="H42" s="225"/>
      <c r="I42" s="225"/>
      <c r="J42" s="226"/>
    </row>
    <row r="43" spans="1:10" s="5" customFormat="1" ht="12.75">
      <c r="A43" s="111"/>
      <c r="B43" s="222"/>
      <c r="C43" s="223"/>
      <c r="D43" s="194"/>
      <c r="E43" s="97" t="s">
        <v>165</v>
      </c>
      <c r="F43" s="93"/>
      <c r="G43" s="222"/>
      <c r="H43" s="223"/>
      <c r="I43" s="223"/>
      <c r="J43" s="197"/>
    </row>
    <row r="44" spans="1:10" s="5" customFormat="1" ht="12.75">
      <c r="A44" s="112"/>
      <c r="B44" s="180"/>
      <c r="C44" s="181"/>
      <c r="D44" s="182"/>
      <c r="E44" s="95"/>
      <c r="F44" s="94"/>
      <c r="G44" s="227"/>
      <c r="H44" s="228"/>
      <c r="I44" s="228"/>
      <c r="J44" s="229"/>
    </row>
    <row r="45" spans="1:10" s="5" customFormat="1" ht="12.75">
      <c r="A45" s="113" t="s">
        <v>145</v>
      </c>
      <c r="B45" s="231" t="s">
        <v>174</v>
      </c>
      <c r="C45" s="232"/>
      <c r="D45" s="233"/>
      <c r="E45" s="101" t="s">
        <v>162</v>
      </c>
      <c r="F45" s="102" t="s">
        <v>166</v>
      </c>
      <c r="G45" s="193" t="s">
        <v>173</v>
      </c>
      <c r="H45" s="193"/>
      <c r="I45" s="193"/>
      <c r="J45" s="179"/>
    </row>
    <row r="46" spans="1:10" s="5" customFormat="1" ht="12.75">
      <c r="A46" s="111"/>
      <c r="B46" s="188" t="s">
        <v>175</v>
      </c>
      <c r="C46" s="189"/>
      <c r="D46" s="190"/>
      <c r="E46" s="97" t="s">
        <v>163</v>
      </c>
      <c r="F46" s="98" t="s">
        <v>167</v>
      </c>
      <c r="G46" s="193" t="s">
        <v>173</v>
      </c>
      <c r="H46" s="193"/>
      <c r="I46" s="193"/>
      <c r="J46" s="179"/>
    </row>
    <row r="47" spans="1:10" s="5" customFormat="1" ht="12.75">
      <c r="A47" s="111"/>
      <c r="B47" s="188" t="s">
        <v>176</v>
      </c>
      <c r="C47" s="189"/>
      <c r="D47" s="190"/>
      <c r="E47" s="97" t="s">
        <v>164</v>
      </c>
      <c r="F47" s="77" t="s">
        <v>168</v>
      </c>
      <c r="G47" s="193" t="s">
        <v>173</v>
      </c>
      <c r="H47" s="193"/>
      <c r="I47" s="193"/>
      <c r="J47" s="179"/>
    </row>
    <row r="48" spans="1:10" s="5" customFormat="1" ht="12.75">
      <c r="A48" s="111"/>
      <c r="B48" s="188" t="s">
        <v>177</v>
      </c>
      <c r="C48" s="189"/>
      <c r="D48" s="190"/>
      <c r="E48" s="97" t="s">
        <v>170</v>
      </c>
      <c r="F48" s="91" t="s">
        <v>169</v>
      </c>
      <c r="G48" s="224" t="s">
        <v>173</v>
      </c>
      <c r="H48" s="225"/>
      <c r="I48" s="225"/>
      <c r="J48" s="226"/>
    </row>
    <row r="49" spans="1:10" s="5" customFormat="1" ht="12.75">
      <c r="A49" s="111"/>
      <c r="B49" s="188"/>
      <c r="C49" s="189"/>
      <c r="D49" s="190"/>
      <c r="E49" s="97" t="s">
        <v>165</v>
      </c>
      <c r="F49" s="93"/>
      <c r="G49" s="222"/>
      <c r="H49" s="223"/>
      <c r="I49" s="223"/>
      <c r="J49" s="197"/>
    </row>
    <row r="50" spans="1:10" s="5" customFormat="1" ht="12.75">
      <c r="A50" s="112"/>
      <c r="B50" s="180"/>
      <c r="C50" s="181"/>
      <c r="D50" s="182"/>
      <c r="E50" s="95"/>
      <c r="F50" s="94"/>
      <c r="G50" s="227"/>
      <c r="H50" s="228"/>
      <c r="I50" s="228"/>
      <c r="J50" s="229"/>
    </row>
    <row r="51" spans="1:10" s="5" customFormat="1" ht="12.75">
      <c r="A51" s="113" t="s">
        <v>178</v>
      </c>
      <c r="B51" s="224" t="s">
        <v>153</v>
      </c>
      <c r="C51" s="225"/>
      <c r="D51" s="230"/>
      <c r="E51" s="101" t="s">
        <v>162</v>
      </c>
      <c r="F51" s="102" t="s">
        <v>166</v>
      </c>
      <c r="G51" s="193" t="s">
        <v>173</v>
      </c>
      <c r="H51" s="193"/>
      <c r="I51" s="193"/>
      <c r="J51" s="179"/>
    </row>
    <row r="52" spans="1:10" s="5" customFormat="1" ht="12.75">
      <c r="A52" s="111"/>
      <c r="B52" s="188" t="s">
        <v>179</v>
      </c>
      <c r="C52" s="189"/>
      <c r="D52" s="190"/>
      <c r="E52" s="97" t="s">
        <v>163</v>
      </c>
      <c r="F52" s="98" t="s">
        <v>167</v>
      </c>
      <c r="G52" s="193" t="s">
        <v>173</v>
      </c>
      <c r="H52" s="193"/>
      <c r="I52" s="193"/>
      <c r="J52" s="179"/>
    </row>
    <row r="53" spans="1:10" s="5" customFormat="1" ht="12.75">
      <c r="A53" s="111"/>
      <c r="B53" s="188" t="s">
        <v>180</v>
      </c>
      <c r="C53" s="189"/>
      <c r="D53" s="190"/>
      <c r="E53" s="97" t="s">
        <v>164</v>
      </c>
      <c r="F53" s="77" t="s">
        <v>168</v>
      </c>
      <c r="G53" s="193" t="s">
        <v>173</v>
      </c>
      <c r="H53" s="193"/>
      <c r="I53" s="193"/>
      <c r="J53" s="179"/>
    </row>
    <row r="54" spans="1:10" s="5" customFormat="1" ht="12.75">
      <c r="A54" s="111"/>
      <c r="B54" s="188"/>
      <c r="C54" s="189"/>
      <c r="D54" s="190"/>
      <c r="E54" s="97" t="s">
        <v>170</v>
      </c>
      <c r="F54" s="91" t="s">
        <v>169</v>
      </c>
      <c r="G54" s="224" t="s">
        <v>173</v>
      </c>
      <c r="H54" s="225"/>
      <c r="I54" s="225"/>
      <c r="J54" s="226"/>
    </row>
    <row r="55" spans="1:10" s="5" customFormat="1" ht="12.75">
      <c r="A55" s="111"/>
      <c r="B55" s="222"/>
      <c r="C55" s="223"/>
      <c r="D55" s="194"/>
      <c r="E55" s="97" t="s">
        <v>165</v>
      </c>
      <c r="F55" s="93"/>
      <c r="G55" s="222"/>
      <c r="H55" s="223"/>
      <c r="I55" s="223"/>
      <c r="J55" s="197"/>
    </row>
    <row r="56" spans="1:10" s="5" customFormat="1" ht="13.5" thickBot="1">
      <c r="A56" s="114"/>
      <c r="B56" s="234"/>
      <c r="C56" s="235"/>
      <c r="D56" s="236"/>
      <c r="E56" s="103"/>
      <c r="F56" s="100"/>
      <c r="G56" s="186"/>
      <c r="H56" s="200"/>
      <c r="I56" s="200"/>
      <c r="J56" s="185"/>
    </row>
    <row r="57" spans="1:10" s="5" customFormat="1" ht="12.75">
      <c r="A57" s="96"/>
      <c r="B57" s="99"/>
      <c r="C57" s="99"/>
      <c r="D57" s="99"/>
      <c r="E57" s="99"/>
      <c r="F57" s="99"/>
      <c r="G57" s="99"/>
      <c r="H57" s="99"/>
      <c r="I57" s="99"/>
      <c r="J57" s="99"/>
    </row>
    <row r="58" spans="1:10" s="5" customFormat="1" ht="18">
      <c r="A58" s="11"/>
      <c r="B58" s="35" t="s">
        <v>49</v>
      </c>
      <c r="C58" s="6"/>
      <c r="D58" s="6"/>
      <c r="E58" s="6"/>
      <c r="F58" s="11"/>
      <c r="G58" s="11"/>
      <c r="H58" s="11"/>
      <c r="I58" s="11"/>
      <c r="J58" s="11"/>
    </row>
    <row r="59" spans="1:10" s="5" customFormat="1" ht="12.75">
      <c r="A59" s="11"/>
      <c r="B59" s="34"/>
      <c r="C59" s="34"/>
      <c r="D59" s="34"/>
      <c r="E59" s="34"/>
      <c r="F59" s="34"/>
      <c r="G59" s="34"/>
      <c r="H59" s="34"/>
      <c r="I59" s="34"/>
      <c r="J59" s="34"/>
    </row>
    <row r="60" spans="1:10" s="5" customFormat="1" ht="18">
      <c r="A60" s="11"/>
      <c r="B60" s="221" t="s">
        <v>203</v>
      </c>
      <c r="C60" s="221"/>
      <c r="D60" s="221"/>
      <c r="E60" s="221"/>
      <c r="F60" s="221"/>
      <c r="G60" s="221"/>
      <c r="H60" s="221"/>
      <c r="I60" s="221"/>
      <c r="J60" s="221"/>
    </row>
    <row r="61" spans="1:10" s="5" customFormat="1" ht="12.75">
      <c r="A61" s="11"/>
      <c r="B61" s="217" t="s">
        <v>218</v>
      </c>
      <c r="C61" s="217"/>
      <c r="D61" s="217"/>
      <c r="E61" s="217"/>
      <c r="F61" s="217"/>
      <c r="G61" s="217"/>
      <c r="H61" s="217"/>
      <c r="I61" s="217"/>
      <c r="J61" s="217"/>
    </row>
    <row r="62" spans="1:10" s="5" customFormat="1" ht="12.75">
      <c r="A62" s="11"/>
      <c r="B62" s="217" t="s">
        <v>219</v>
      </c>
      <c r="C62" s="217"/>
      <c r="D62" s="217"/>
      <c r="E62" s="217"/>
      <c r="F62" s="217"/>
      <c r="G62" s="217"/>
      <c r="H62" s="217"/>
      <c r="I62" s="217"/>
      <c r="J62" s="217"/>
    </row>
    <row r="63" spans="1:10" s="5" customFormat="1" ht="12.75">
      <c r="A63" s="11"/>
      <c r="B63" s="217" t="s">
        <v>202</v>
      </c>
      <c r="C63" s="217"/>
      <c r="D63" s="217"/>
      <c r="E63" s="217"/>
      <c r="F63" s="217"/>
      <c r="G63" s="217"/>
      <c r="H63" s="217"/>
      <c r="I63" s="217"/>
      <c r="J63" s="217"/>
    </row>
    <row r="64" spans="1:10" s="5" customFormat="1" ht="13.5" thickBot="1">
      <c r="A64" s="11"/>
      <c r="B64" s="34"/>
      <c r="C64" s="34"/>
      <c r="D64" s="34"/>
      <c r="E64" s="34"/>
      <c r="F64" s="34"/>
      <c r="G64" s="34"/>
      <c r="H64" s="34"/>
      <c r="I64" s="34"/>
      <c r="J64" s="34"/>
    </row>
    <row r="65" spans="1:10" s="12" customFormat="1" ht="12.75">
      <c r="A65" s="15" t="s">
        <v>0</v>
      </c>
      <c r="B65" s="237" t="s">
        <v>2</v>
      </c>
      <c r="C65" s="238"/>
      <c r="D65" s="16" t="s">
        <v>188</v>
      </c>
      <c r="E65" s="16" t="s">
        <v>190</v>
      </c>
      <c r="F65" s="17" t="s">
        <v>191</v>
      </c>
      <c r="G65" s="72" t="s">
        <v>192</v>
      </c>
      <c r="H65" s="17" t="s">
        <v>110</v>
      </c>
      <c r="I65" s="18" t="s">
        <v>182</v>
      </c>
      <c r="J65" s="19" t="s">
        <v>201</v>
      </c>
    </row>
    <row r="66" spans="1:10" ht="13.5" thickBot="1">
      <c r="A66" s="104" t="s">
        <v>1</v>
      </c>
      <c r="B66" s="21" t="s">
        <v>3</v>
      </c>
      <c r="C66" s="22" t="s">
        <v>4</v>
      </c>
      <c r="D66" s="47" t="s">
        <v>187</v>
      </c>
      <c r="E66" s="47" t="s">
        <v>189</v>
      </c>
      <c r="F66" s="50" t="s">
        <v>102</v>
      </c>
      <c r="G66" s="53" t="s">
        <v>187</v>
      </c>
      <c r="H66" s="8" t="s">
        <v>181</v>
      </c>
      <c r="I66" s="43" t="s">
        <v>183</v>
      </c>
      <c r="J66" s="51" t="s">
        <v>102</v>
      </c>
    </row>
    <row r="67" spans="1:10" s="36" customFormat="1" ht="11.25">
      <c r="A67" s="81">
        <v>1</v>
      </c>
      <c r="B67" s="82">
        <v>2</v>
      </c>
      <c r="C67" s="83">
        <v>3</v>
      </c>
      <c r="D67" s="82">
        <v>4</v>
      </c>
      <c r="E67" s="83">
        <v>5</v>
      </c>
      <c r="F67" s="82">
        <v>6</v>
      </c>
      <c r="G67" s="83">
        <v>7</v>
      </c>
      <c r="H67" s="82">
        <v>8</v>
      </c>
      <c r="I67" s="106">
        <v>9</v>
      </c>
      <c r="J67" s="108">
        <v>10</v>
      </c>
    </row>
    <row r="68" spans="1:10" s="36" customFormat="1" ht="12" thickBot="1">
      <c r="A68" s="105"/>
      <c r="B68" s="50"/>
      <c r="C68" s="53"/>
      <c r="D68" s="50"/>
      <c r="E68" s="53"/>
      <c r="F68" s="50"/>
      <c r="G68" s="53"/>
      <c r="H68" s="50" t="s">
        <v>184</v>
      </c>
      <c r="I68" s="107" t="s">
        <v>185</v>
      </c>
      <c r="J68" s="123" t="s">
        <v>186</v>
      </c>
    </row>
    <row r="69" spans="1:10" ht="12.75">
      <c r="A69" s="23">
        <v>1</v>
      </c>
      <c r="B69" s="24" t="s">
        <v>21</v>
      </c>
      <c r="C69" s="25">
        <v>2</v>
      </c>
      <c r="D69" s="144"/>
      <c r="E69" s="25"/>
      <c r="F69" s="26"/>
      <c r="G69" s="144"/>
      <c r="H69" s="16"/>
      <c r="I69" s="16"/>
      <c r="J69" s="38"/>
    </row>
    <row r="70" spans="1:10" ht="12.75">
      <c r="A70" s="14">
        <v>2</v>
      </c>
      <c r="B70" s="9" t="s">
        <v>21</v>
      </c>
      <c r="C70" s="1" t="s">
        <v>77</v>
      </c>
      <c r="D70" s="145"/>
      <c r="E70" s="3"/>
      <c r="F70" s="1"/>
      <c r="G70" s="145"/>
      <c r="H70" s="1"/>
      <c r="I70" s="1"/>
      <c r="J70" s="39"/>
    </row>
    <row r="71" spans="1:18" ht="12.75">
      <c r="A71" s="14">
        <v>3</v>
      </c>
      <c r="B71" s="9" t="s">
        <v>21</v>
      </c>
      <c r="C71" s="1">
        <v>4</v>
      </c>
      <c r="D71" s="145"/>
      <c r="E71" s="3"/>
      <c r="F71" s="1"/>
      <c r="G71" s="145"/>
      <c r="H71" s="1"/>
      <c r="I71" s="1"/>
      <c r="J71" s="39"/>
      <c r="K71" s="5"/>
      <c r="L71" s="5"/>
      <c r="M71" s="5"/>
      <c r="N71" s="5"/>
      <c r="O71" s="5"/>
      <c r="P71" s="5"/>
      <c r="Q71" s="5"/>
      <c r="R71" s="5"/>
    </row>
    <row r="72" spans="1:18" ht="12.75">
      <c r="A72" s="14">
        <v>4</v>
      </c>
      <c r="B72" s="9" t="s">
        <v>21</v>
      </c>
      <c r="C72" s="1">
        <v>7</v>
      </c>
      <c r="D72" s="145">
        <v>725.7</v>
      </c>
      <c r="E72" s="1">
        <v>0.03</v>
      </c>
      <c r="F72" s="57">
        <v>163.66</v>
      </c>
      <c r="G72" s="145">
        <v>3726.3</v>
      </c>
      <c r="H72" s="57">
        <v>21.77</v>
      </c>
      <c r="I72" s="57">
        <f>F72*H72</f>
        <v>3562.8781999999997</v>
      </c>
      <c r="J72" s="39">
        <f>I72/G72</f>
        <v>0.9561436813997798</v>
      </c>
      <c r="K72" s="5"/>
      <c r="L72" s="5"/>
      <c r="M72" s="5"/>
      <c r="N72" s="5"/>
      <c r="O72" s="5"/>
      <c r="P72" s="5"/>
      <c r="Q72" s="5"/>
      <c r="R72" s="5"/>
    </row>
    <row r="73" spans="1:18" ht="12.75">
      <c r="A73" s="14">
        <v>5</v>
      </c>
      <c r="B73" s="9" t="s">
        <v>21</v>
      </c>
      <c r="C73" s="1" t="s">
        <v>5</v>
      </c>
      <c r="D73" s="145"/>
      <c r="E73" s="3"/>
      <c r="F73" s="1"/>
      <c r="G73" s="145"/>
      <c r="H73" s="139"/>
      <c r="I73" s="1"/>
      <c r="J73" s="39"/>
      <c r="K73" s="5"/>
      <c r="L73" s="5"/>
      <c r="M73" s="5"/>
      <c r="N73" s="5"/>
      <c r="O73" s="5"/>
      <c r="P73" s="5"/>
      <c r="Q73" s="5"/>
      <c r="R73" s="5"/>
    </row>
    <row r="74" spans="1:18" ht="12.75">
      <c r="A74" s="14">
        <v>6</v>
      </c>
      <c r="B74" s="9" t="s">
        <v>21</v>
      </c>
      <c r="C74" s="1">
        <v>12</v>
      </c>
      <c r="D74" s="145"/>
      <c r="E74" s="1"/>
      <c r="F74" s="1"/>
      <c r="G74" s="145"/>
      <c r="H74" s="139"/>
      <c r="I74" s="1"/>
      <c r="J74" s="39"/>
      <c r="K74" s="5"/>
      <c r="L74" s="5"/>
      <c r="M74" s="5"/>
      <c r="N74" s="5"/>
      <c r="O74" s="5"/>
      <c r="P74" s="5"/>
      <c r="Q74" s="5"/>
      <c r="R74" s="5"/>
    </row>
    <row r="75" spans="1:18" ht="12.75">
      <c r="A75" s="14">
        <v>7</v>
      </c>
      <c r="B75" s="9" t="s">
        <v>21</v>
      </c>
      <c r="C75" s="1">
        <v>13</v>
      </c>
      <c r="D75" s="145">
        <v>679.4</v>
      </c>
      <c r="E75" s="3">
        <v>0.03</v>
      </c>
      <c r="F75" s="57">
        <v>163.66</v>
      </c>
      <c r="G75" s="145">
        <v>4378.4</v>
      </c>
      <c r="H75" s="57">
        <v>20.38</v>
      </c>
      <c r="I75" s="57">
        <f>F75*H75</f>
        <v>3335.3907999999997</v>
      </c>
      <c r="J75" s="39">
        <f>I75/G75</f>
        <v>0.7617830257628357</v>
      </c>
      <c r="K75" s="5"/>
      <c r="L75" s="5"/>
      <c r="M75" s="5"/>
      <c r="N75" s="5"/>
      <c r="O75" s="5"/>
      <c r="P75" s="5"/>
      <c r="Q75" s="5"/>
      <c r="R75" s="5"/>
    </row>
    <row r="76" spans="1:18" ht="12.75">
      <c r="A76" s="14">
        <v>8</v>
      </c>
      <c r="B76" s="9" t="s">
        <v>21</v>
      </c>
      <c r="C76" s="1" t="s">
        <v>6</v>
      </c>
      <c r="D76" s="145"/>
      <c r="E76" s="3"/>
      <c r="F76" s="1"/>
      <c r="G76" s="145"/>
      <c r="H76" s="139"/>
      <c r="I76" s="1"/>
      <c r="J76" s="39"/>
      <c r="K76" s="5"/>
      <c r="L76" s="5"/>
      <c r="M76" s="5"/>
      <c r="N76" s="5"/>
      <c r="O76" s="5"/>
      <c r="P76" s="5"/>
      <c r="Q76" s="5"/>
      <c r="R76" s="5"/>
    </row>
    <row r="77" spans="1:18" ht="12.75">
      <c r="A77" s="14">
        <v>9</v>
      </c>
      <c r="B77" s="9" t="s">
        <v>21</v>
      </c>
      <c r="C77" s="1">
        <v>17</v>
      </c>
      <c r="D77" s="145"/>
      <c r="E77" s="3"/>
      <c r="F77" s="1"/>
      <c r="G77" s="145"/>
      <c r="H77" s="139"/>
      <c r="I77" s="1"/>
      <c r="J77" s="39"/>
      <c r="K77" s="5"/>
      <c r="L77" s="5"/>
      <c r="M77" s="5"/>
      <c r="N77" s="5"/>
      <c r="O77" s="5"/>
      <c r="P77" s="5"/>
      <c r="Q77" s="5"/>
      <c r="R77" s="5"/>
    </row>
    <row r="78" spans="1:18" ht="12.75">
      <c r="A78" s="14">
        <v>10</v>
      </c>
      <c r="B78" s="9" t="s">
        <v>21</v>
      </c>
      <c r="C78" s="1">
        <v>18</v>
      </c>
      <c r="D78" s="145"/>
      <c r="E78" s="1"/>
      <c r="F78" s="1"/>
      <c r="G78" s="145"/>
      <c r="H78" s="139"/>
      <c r="I78" s="1"/>
      <c r="J78" s="39"/>
      <c r="K78" s="5"/>
      <c r="L78" s="5"/>
      <c r="M78" s="5"/>
      <c r="N78" s="5"/>
      <c r="O78" s="5"/>
      <c r="P78" s="5"/>
      <c r="Q78" s="5"/>
      <c r="R78" s="5"/>
    </row>
    <row r="79" spans="1:18" ht="12.75">
      <c r="A79" s="14">
        <v>11</v>
      </c>
      <c r="B79" s="9" t="s">
        <v>21</v>
      </c>
      <c r="C79" s="1">
        <v>19</v>
      </c>
      <c r="D79" s="145"/>
      <c r="E79" s="1"/>
      <c r="F79" s="1"/>
      <c r="G79" s="145"/>
      <c r="H79" s="139"/>
      <c r="I79" s="1"/>
      <c r="J79" s="39"/>
      <c r="K79" s="5"/>
      <c r="L79" s="5"/>
      <c r="M79" s="5"/>
      <c r="N79" s="5"/>
      <c r="O79" s="5"/>
      <c r="P79" s="5"/>
      <c r="Q79" s="5"/>
      <c r="R79" s="5"/>
    </row>
    <row r="80" spans="1:18" ht="12.75">
      <c r="A80" s="41">
        <v>12</v>
      </c>
      <c r="B80" s="42" t="s">
        <v>21</v>
      </c>
      <c r="C80" s="3" t="s">
        <v>7</v>
      </c>
      <c r="D80" s="147"/>
      <c r="E80" s="3"/>
      <c r="F80" s="3"/>
      <c r="G80" s="147"/>
      <c r="H80" s="158"/>
      <c r="I80" s="3"/>
      <c r="J80" s="54"/>
      <c r="K80" s="5"/>
      <c r="L80" s="5"/>
      <c r="M80" s="5"/>
      <c r="N80" s="5"/>
      <c r="O80" s="5"/>
      <c r="P80" s="5"/>
      <c r="Q80" s="5"/>
      <c r="R80" s="5"/>
    </row>
    <row r="81" spans="1:18" ht="12.75">
      <c r="A81" s="41">
        <v>13</v>
      </c>
      <c r="B81" s="42" t="s">
        <v>21</v>
      </c>
      <c r="C81" s="3">
        <v>20</v>
      </c>
      <c r="D81" s="145"/>
      <c r="E81" s="3"/>
      <c r="F81" s="3"/>
      <c r="G81" s="147"/>
      <c r="H81" s="158"/>
      <c r="I81" s="3"/>
      <c r="J81" s="54"/>
      <c r="K81" s="5"/>
      <c r="L81" s="5"/>
      <c r="M81" s="5"/>
      <c r="N81" s="5"/>
      <c r="O81" s="5"/>
      <c r="P81" s="5"/>
      <c r="Q81" s="5"/>
      <c r="R81" s="5"/>
    </row>
    <row r="82" spans="1:18" ht="12.75">
      <c r="A82" s="14">
        <v>14</v>
      </c>
      <c r="B82" s="9" t="s">
        <v>21</v>
      </c>
      <c r="C82" s="1">
        <v>21</v>
      </c>
      <c r="D82" s="145"/>
      <c r="E82" s="3"/>
      <c r="F82" s="1"/>
      <c r="G82" s="145"/>
      <c r="H82" s="139"/>
      <c r="I82" s="1"/>
      <c r="J82" s="39"/>
      <c r="K82" s="5"/>
      <c r="L82" s="5"/>
      <c r="M82" s="5"/>
      <c r="N82" s="5"/>
      <c r="O82" s="5"/>
      <c r="P82" s="5"/>
      <c r="Q82" s="5"/>
      <c r="R82" s="5"/>
    </row>
    <row r="83" spans="1:18" ht="12.75">
      <c r="A83" s="14">
        <v>15</v>
      </c>
      <c r="B83" s="9" t="s">
        <v>21</v>
      </c>
      <c r="C83" s="1" t="s">
        <v>8</v>
      </c>
      <c r="D83" s="145"/>
      <c r="E83" s="3"/>
      <c r="F83" s="1"/>
      <c r="G83" s="145"/>
      <c r="H83" s="139"/>
      <c r="I83" s="1"/>
      <c r="J83" s="39"/>
      <c r="K83" s="5"/>
      <c r="L83" s="5"/>
      <c r="M83" s="5"/>
      <c r="N83" s="5"/>
      <c r="O83" s="5"/>
      <c r="P83" s="5"/>
      <c r="Q83" s="5"/>
      <c r="R83" s="5"/>
    </row>
    <row r="84" spans="1:18" ht="12.75">
      <c r="A84" s="14">
        <v>16</v>
      </c>
      <c r="B84" s="9" t="s">
        <v>21</v>
      </c>
      <c r="C84" s="1">
        <v>24</v>
      </c>
      <c r="D84" s="145"/>
      <c r="E84" s="3"/>
      <c r="F84" s="1"/>
      <c r="G84" s="145"/>
      <c r="H84" s="139"/>
      <c r="I84" s="1"/>
      <c r="J84" s="39"/>
      <c r="K84" s="5"/>
      <c r="L84" s="5"/>
      <c r="M84" s="5"/>
      <c r="N84" s="5"/>
      <c r="O84" s="5"/>
      <c r="P84" s="5"/>
      <c r="Q84" s="5"/>
      <c r="R84" s="5"/>
    </row>
    <row r="85" spans="1:18" ht="12.75">
      <c r="A85" s="14">
        <v>17</v>
      </c>
      <c r="B85" s="9" t="s">
        <v>22</v>
      </c>
      <c r="C85" s="1" t="s">
        <v>19</v>
      </c>
      <c r="D85" s="145"/>
      <c r="E85" s="3"/>
      <c r="F85" s="1"/>
      <c r="G85" s="145"/>
      <c r="H85" s="139"/>
      <c r="I85" s="1"/>
      <c r="J85" s="39"/>
      <c r="K85" s="5"/>
      <c r="L85" s="5"/>
      <c r="M85" s="5"/>
      <c r="N85" s="5"/>
      <c r="O85" s="5"/>
      <c r="P85" s="5"/>
      <c r="Q85" s="5"/>
      <c r="R85" s="5"/>
    </row>
    <row r="86" spans="1:18" ht="12.75">
      <c r="A86" s="14">
        <v>18</v>
      </c>
      <c r="B86" s="9" t="s">
        <v>22</v>
      </c>
      <c r="C86" s="1" t="s">
        <v>76</v>
      </c>
      <c r="D86" s="145"/>
      <c r="E86" s="3"/>
      <c r="F86" s="1"/>
      <c r="G86" s="145"/>
      <c r="H86" s="139"/>
      <c r="I86" s="1"/>
      <c r="J86" s="39"/>
      <c r="K86" s="5"/>
      <c r="L86" s="5"/>
      <c r="M86" s="5"/>
      <c r="N86" s="5"/>
      <c r="O86" s="5"/>
      <c r="P86" s="5"/>
      <c r="Q86" s="5"/>
      <c r="R86" s="5"/>
    </row>
    <row r="87" spans="1:18" ht="12.75">
      <c r="A87" s="14">
        <v>19</v>
      </c>
      <c r="B87" s="9" t="s">
        <v>22</v>
      </c>
      <c r="C87" s="1" t="s">
        <v>75</v>
      </c>
      <c r="D87" s="145">
        <v>1637.3</v>
      </c>
      <c r="E87" s="3">
        <v>0.03</v>
      </c>
      <c r="F87" s="57">
        <v>163.66</v>
      </c>
      <c r="G87" s="145">
        <v>7635.4</v>
      </c>
      <c r="H87" s="57">
        <v>49.12</v>
      </c>
      <c r="I87" s="57">
        <f>F87*H87</f>
        <v>8038.9792</v>
      </c>
      <c r="J87" s="39">
        <f>I87/G87</f>
        <v>1.0528563271079445</v>
      </c>
      <c r="K87" s="5"/>
      <c r="L87" s="5"/>
      <c r="M87" s="5"/>
      <c r="N87" s="5"/>
      <c r="O87" s="5"/>
      <c r="P87" s="5"/>
      <c r="Q87" s="5"/>
      <c r="R87" s="5"/>
    </row>
    <row r="88" spans="1:18" ht="12.75">
      <c r="A88" s="14">
        <v>20</v>
      </c>
      <c r="B88" s="9" t="s">
        <v>22</v>
      </c>
      <c r="C88" s="1">
        <v>16</v>
      </c>
      <c r="D88" s="145"/>
      <c r="E88" s="3"/>
      <c r="F88" s="1"/>
      <c r="G88" s="145"/>
      <c r="H88" s="139"/>
      <c r="I88" s="1"/>
      <c r="J88" s="39"/>
      <c r="K88" s="5"/>
      <c r="L88" s="5"/>
      <c r="M88" s="5"/>
      <c r="N88" s="5"/>
      <c r="O88" s="5"/>
      <c r="P88" s="5"/>
      <c r="Q88" s="5"/>
      <c r="R88" s="5"/>
    </row>
    <row r="89" spans="1:18" ht="12.75">
      <c r="A89" s="14">
        <v>21</v>
      </c>
      <c r="B89" s="9" t="s">
        <v>22</v>
      </c>
      <c r="C89" s="1" t="s">
        <v>70</v>
      </c>
      <c r="D89" s="145"/>
      <c r="E89" s="3"/>
      <c r="F89" s="1"/>
      <c r="G89" s="145"/>
      <c r="H89" s="139"/>
      <c r="I89" s="1"/>
      <c r="J89" s="39"/>
      <c r="K89" s="5"/>
      <c r="L89" s="5"/>
      <c r="M89" s="5"/>
      <c r="N89" s="5"/>
      <c r="O89" s="5"/>
      <c r="P89" s="5"/>
      <c r="Q89" s="5"/>
      <c r="R89" s="5"/>
    </row>
    <row r="90" spans="1:18" ht="12.75">
      <c r="A90" s="14">
        <v>22</v>
      </c>
      <c r="B90" s="9" t="s">
        <v>22</v>
      </c>
      <c r="C90" s="1">
        <v>18</v>
      </c>
      <c r="D90" s="145"/>
      <c r="E90" s="3"/>
      <c r="F90" s="1"/>
      <c r="G90" s="145"/>
      <c r="H90" s="139"/>
      <c r="I90" s="1"/>
      <c r="J90" s="39"/>
      <c r="K90" s="5"/>
      <c r="L90" s="5"/>
      <c r="M90" s="5"/>
      <c r="N90" s="5"/>
      <c r="O90" s="5"/>
      <c r="P90" s="5"/>
      <c r="Q90" s="5"/>
      <c r="R90" s="5"/>
    </row>
    <row r="91" spans="1:18" ht="12.75">
      <c r="A91" s="14">
        <v>23</v>
      </c>
      <c r="B91" s="9" t="s">
        <v>22</v>
      </c>
      <c r="C91" s="1">
        <v>24</v>
      </c>
      <c r="D91" s="145"/>
      <c r="E91" s="3"/>
      <c r="F91" s="1"/>
      <c r="G91" s="145"/>
      <c r="H91" s="139"/>
      <c r="I91" s="1"/>
      <c r="J91" s="39"/>
      <c r="K91" s="5"/>
      <c r="L91" s="5"/>
      <c r="M91" s="5"/>
      <c r="N91" s="5"/>
      <c r="O91" s="5"/>
      <c r="P91" s="5"/>
      <c r="Q91" s="5"/>
      <c r="R91" s="5"/>
    </row>
    <row r="92" spans="1:18" ht="12.75">
      <c r="A92" s="14">
        <v>24</v>
      </c>
      <c r="B92" s="9" t="s">
        <v>22</v>
      </c>
      <c r="C92" s="1">
        <v>26</v>
      </c>
      <c r="D92" s="145"/>
      <c r="E92" s="3"/>
      <c r="F92" s="1"/>
      <c r="G92" s="145"/>
      <c r="H92" s="139"/>
      <c r="I92" s="1"/>
      <c r="J92" s="39"/>
      <c r="K92" s="5"/>
      <c r="L92" s="5"/>
      <c r="M92" s="5"/>
      <c r="N92" s="5"/>
      <c r="O92" s="5"/>
      <c r="P92" s="5"/>
      <c r="Q92" s="5"/>
      <c r="R92" s="5"/>
    </row>
    <row r="93" spans="1:18" ht="12.75">
      <c r="A93" s="14">
        <v>25</v>
      </c>
      <c r="B93" s="9" t="s">
        <v>34</v>
      </c>
      <c r="C93" s="1">
        <v>16</v>
      </c>
      <c r="D93" s="145"/>
      <c r="E93" s="3"/>
      <c r="F93" s="1"/>
      <c r="G93" s="145"/>
      <c r="H93" s="139"/>
      <c r="I93" s="1"/>
      <c r="J93" s="39"/>
      <c r="K93" s="5"/>
      <c r="L93" s="5"/>
      <c r="M93" s="5"/>
      <c r="N93" s="5"/>
      <c r="O93" s="5"/>
      <c r="P93" s="5"/>
      <c r="Q93" s="5"/>
      <c r="R93" s="5"/>
    </row>
    <row r="94" spans="1:18" ht="12.75">
      <c r="A94" s="14">
        <v>26</v>
      </c>
      <c r="B94" s="9" t="s">
        <v>23</v>
      </c>
      <c r="C94" s="1" t="s">
        <v>31</v>
      </c>
      <c r="D94" s="145"/>
      <c r="E94" s="3"/>
      <c r="F94" s="1"/>
      <c r="G94" s="145"/>
      <c r="H94" s="139"/>
      <c r="I94" s="1"/>
      <c r="J94" s="39"/>
      <c r="K94" s="5"/>
      <c r="L94" s="5"/>
      <c r="M94" s="5"/>
      <c r="N94" s="5"/>
      <c r="O94" s="5"/>
      <c r="P94" s="5"/>
      <c r="Q94" s="5"/>
      <c r="R94" s="5"/>
    </row>
    <row r="95" spans="1:18" ht="12.75">
      <c r="A95" s="14">
        <v>27</v>
      </c>
      <c r="B95" s="9" t="s">
        <v>23</v>
      </c>
      <c r="C95" s="1">
        <v>3</v>
      </c>
      <c r="D95" s="145"/>
      <c r="E95" s="3"/>
      <c r="F95" s="1"/>
      <c r="G95" s="145"/>
      <c r="H95" s="139"/>
      <c r="I95" s="1"/>
      <c r="J95" s="39"/>
      <c r="K95" s="5"/>
      <c r="L95" s="5"/>
      <c r="M95" s="5"/>
      <c r="N95" s="5"/>
      <c r="O95" s="5"/>
      <c r="P95" s="5"/>
      <c r="Q95" s="5"/>
      <c r="R95" s="5"/>
    </row>
    <row r="96" spans="1:18" ht="12.75">
      <c r="A96" s="14">
        <v>28</v>
      </c>
      <c r="B96" s="9" t="s">
        <v>23</v>
      </c>
      <c r="C96" s="1" t="s">
        <v>74</v>
      </c>
      <c r="D96" s="145">
        <v>456.9</v>
      </c>
      <c r="E96" s="3">
        <v>0.03</v>
      </c>
      <c r="F96" s="57">
        <v>163.66</v>
      </c>
      <c r="G96" s="145">
        <v>3927.3</v>
      </c>
      <c r="H96" s="57">
        <v>13.71</v>
      </c>
      <c r="I96" s="57">
        <f>F96*H96</f>
        <v>2243.7786</v>
      </c>
      <c r="J96" s="39">
        <f>I96/G96</f>
        <v>0.5713285463295393</v>
      </c>
      <c r="K96" s="5"/>
      <c r="L96" s="5"/>
      <c r="M96" s="5"/>
      <c r="N96" s="5"/>
      <c r="O96" s="5"/>
      <c r="P96" s="5"/>
      <c r="Q96" s="5"/>
      <c r="R96" s="5"/>
    </row>
    <row r="97" spans="1:18" ht="12.75">
      <c r="A97" s="14">
        <v>29</v>
      </c>
      <c r="B97" s="9" t="s">
        <v>23</v>
      </c>
      <c r="C97" s="1">
        <v>4</v>
      </c>
      <c r="D97" s="145"/>
      <c r="E97" s="3"/>
      <c r="F97" s="1"/>
      <c r="G97" s="145"/>
      <c r="H97" s="139"/>
      <c r="I97" s="1"/>
      <c r="J97" s="39"/>
      <c r="K97" s="5"/>
      <c r="L97" s="5"/>
      <c r="M97" s="5"/>
      <c r="N97" s="5"/>
      <c r="O97" s="5"/>
      <c r="P97" s="5"/>
      <c r="Q97" s="5"/>
      <c r="R97" s="5"/>
    </row>
    <row r="98" spans="1:18" ht="12.75">
      <c r="A98" s="14">
        <v>30</v>
      </c>
      <c r="B98" s="9" t="s">
        <v>23</v>
      </c>
      <c r="C98" s="1">
        <v>12</v>
      </c>
      <c r="D98" s="145"/>
      <c r="E98" s="3"/>
      <c r="F98" s="1"/>
      <c r="G98" s="145"/>
      <c r="H98" s="139"/>
      <c r="I98" s="1"/>
      <c r="J98" s="39"/>
      <c r="K98" s="5"/>
      <c r="L98" s="5"/>
      <c r="M98" s="5"/>
      <c r="N98" s="5"/>
      <c r="O98" s="5"/>
      <c r="P98" s="5"/>
      <c r="Q98" s="5"/>
      <c r="R98" s="5"/>
    </row>
    <row r="99" spans="1:18" ht="12.75">
      <c r="A99" s="14">
        <v>31</v>
      </c>
      <c r="B99" s="9" t="s">
        <v>24</v>
      </c>
      <c r="C99" s="1" t="s">
        <v>10</v>
      </c>
      <c r="D99" s="145"/>
      <c r="E99" s="3"/>
      <c r="F99" s="1"/>
      <c r="G99" s="145"/>
      <c r="H99" s="139"/>
      <c r="I99" s="1"/>
      <c r="J99" s="39"/>
      <c r="K99" s="5"/>
      <c r="L99" s="5"/>
      <c r="M99" s="5"/>
      <c r="N99" s="5"/>
      <c r="O99" s="5"/>
      <c r="P99" s="5"/>
      <c r="Q99" s="5"/>
      <c r="R99" s="5"/>
    </row>
    <row r="100" spans="1:18" ht="12.75">
      <c r="A100" s="14">
        <v>32</v>
      </c>
      <c r="B100" s="9" t="s">
        <v>24</v>
      </c>
      <c r="C100" s="1">
        <v>3</v>
      </c>
      <c r="D100" s="145"/>
      <c r="E100" s="3"/>
      <c r="F100" s="1"/>
      <c r="G100" s="145"/>
      <c r="H100" s="139"/>
      <c r="I100" s="1"/>
      <c r="J100" s="39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14">
        <v>33</v>
      </c>
      <c r="B101" s="9" t="s">
        <v>24</v>
      </c>
      <c r="C101" s="1">
        <v>4</v>
      </c>
      <c r="D101" s="145"/>
      <c r="E101" s="3"/>
      <c r="F101" s="1"/>
      <c r="G101" s="145"/>
      <c r="H101" s="139"/>
      <c r="I101" s="1"/>
      <c r="J101" s="39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14">
        <v>34</v>
      </c>
      <c r="B102" s="9" t="s">
        <v>24</v>
      </c>
      <c r="C102" s="1">
        <v>6</v>
      </c>
      <c r="D102" s="145"/>
      <c r="E102" s="1"/>
      <c r="F102" s="1"/>
      <c r="G102" s="145"/>
      <c r="H102" s="139"/>
      <c r="I102" s="1"/>
      <c r="J102" s="39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14">
        <v>35</v>
      </c>
      <c r="B103" s="9" t="s">
        <v>25</v>
      </c>
      <c r="C103" s="1" t="s">
        <v>73</v>
      </c>
      <c r="D103" s="145">
        <v>474.3</v>
      </c>
      <c r="E103" s="3">
        <v>0.03</v>
      </c>
      <c r="F103" s="57">
        <v>163.66</v>
      </c>
      <c r="G103" s="145">
        <v>5244</v>
      </c>
      <c r="H103" s="57">
        <v>14.23</v>
      </c>
      <c r="I103" s="57">
        <f aca="true" t="shared" si="0" ref="I103:I110">F103*H103</f>
        <v>2328.8818</v>
      </c>
      <c r="J103" s="39">
        <f aca="true" t="shared" si="1" ref="J103:J110">I103/G103</f>
        <v>0.4441040808543097</v>
      </c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14">
        <v>36</v>
      </c>
      <c r="B104" s="9" t="s">
        <v>25</v>
      </c>
      <c r="C104" s="1" t="s">
        <v>72</v>
      </c>
      <c r="D104" s="145">
        <v>697.6</v>
      </c>
      <c r="E104" s="3">
        <v>0.03</v>
      </c>
      <c r="F104" s="57">
        <v>163.66</v>
      </c>
      <c r="G104" s="145">
        <v>4234.9</v>
      </c>
      <c r="H104" s="57">
        <v>20.93</v>
      </c>
      <c r="I104" s="57">
        <f t="shared" si="0"/>
        <v>3425.4038</v>
      </c>
      <c r="J104" s="39">
        <f t="shared" si="1"/>
        <v>0.8088511653167726</v>
      </c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14">
        <v>37</v>
      </c>
      <c r="B105" s="9" t="s">
        <v>25</v>
      </c>
      <c r="C105" s="1">
        <v>14</v>
      </c>
      <c r="D105" s="145">
        <v>464.3</v>
      </c>
      <c r="E105" s="3">
        <v>0.03</v>
      </c>
      <c r="F105" s="57">
        <v>163.66</v>
      </c>
      <c r="G105" s="145">
        <v>3961.7</v>
      </c>
      <c r="H105" s="57">
        <v>13.93</v>
      </c>
      <c r="I105" s="57">
        <f t="shared" si="0"/>
        <v>2279.7837999999997</v>
      </c>
      <c r="J105" s="39">
        <f t="shared" si="1"/>
        <v>0.575455940631547</v>
      </c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14">
        <v>38</v>
      </c>
      <c r="B106" s="9" t="s">
        <v>25</v>
      </c>
      <c r="C106" s="1" t="s">
        <v>71</v>
      </c>
      <c r="D106" s="145">
        <v>303</v>
      </c>
      <c r="E106" s="3">
        <v>0.03</v>
      </c>
      <c r="F106" s="57">
        <v>163.66</v>
      </c>
      <c r="G106" s="145">
        <v>2633.9</v>
      </c>
      <c r="H106" s="57">
        <v>9.09</v>
      </c>
      <c r="I106" s="57">
        <f t="shared" si="0"/>
        <v>1487.6694</v>
      </c>
      <c r="J106" s="39">
        <f t="shared" si="1"/>
        <v>0.5648162041079767</v>
      </c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14">
        <v>39</v>
      </c>
      <c r="B107" s="9" t="s">
        <v>25</v>
      </c>
      <c r="C107" s="1" t="s">
        <v>70</v>
      </c>
      <c r="D107" s="145">
        <v>250.9</v>
      </c>
      <c r="E107" s="3">
        <v>0.03</v>
      </c>
      <c r="F107" s="57">
        <v>163.66</v>
      </c>
      <c r="G107" s="145">
        <v>2631.3</v>
      </c>
      <c r="H107" s="57">
        <v>7.53</v>
      </c>
      <c r="I107" s="57">
        <f t="shared" si="0"/>
        <v>1232.3598</v>
      </c>
      <c r="J107" s="39">
        <f t="shared" si="1"/>
        <v>0.4683463687150837</v>
      </c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41">
        <v>40</v>
      </c>
      <c r="B108" s="42" t="s">
        <v>25</v>
      </c>
      <c r="C108" s="3">
        <v>18</v>
      </c>
      <c r="D108" s="145">
        <v>501.2</v>
      </c>
      <c r="E108" s="3">
        <v>0.03</v>
      </c>
      <c r="F108" s="57">
        <v>163.66</v>
      </c>
      <c r="G108" s="145">
        <v>3934.7</v>
      </c>
      <c r="H108" s="57">
        <v>15.04</v>
      </c>
      <c r="I108" s="57">
        <f t="shared" si="0"/>
        <v>2461.4464</v>
      </c>
      <c r="J108" s="39">
        <f t="shared" si="1"/>
        <v>0.625574097135741</v>
      </c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14">
        <v>41</v>
      </c>
      <c r="B109" s="9" t="s">
        <v>25</v>
      </c>
      <c r="C109" s="1" t="s">
        <v>69</v>
      </c>
      <c r="D109" s="145">
        <v>298.9</v>
      </c>
      <c r="E109" s="3">
        <v>0.03</v>
      </c>
      <c r="F109" s="57">
        <v>163.66</v>
      </c>
      <c r="G109" s="145">
        <v>2595.8</v>
      </c>
      <c r="H109" s="57">
        <v>8.97</v>
      </c>
      <c r="I109" s="57">
        <f t="shared" si="0"/>
        <v>1468.0302000000001</v>
      </c>
      <c r="J109" s="39">
        <f>I109/G109</f>
        <v>0.5655405655289314</v>
      </c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14">
        <v>42</v>
      </c>
      <c r="B110" s="9" t="s">
        <v>25</v>
      </c>
      <c r="C110" s="1">
        <v>21</v>
      </c>
      <c r="D110" s="145">
        <v>1490.2</v>
      </c>
      <c r="E110" s="3">
        <v>0.03</v>
      </c>
      <c r="F110" s="57">
        <v>163.66</v>
      </c>
      <c r="G110" s="145">
        <v>10239</v>
      </c>
      <c r="H110" s="57">
        <v>44.71</v>
      </c>
      <c r="I110" s="57">
        <f t="shared" si="0"/>
        <v>7317.2386</v>
      </c>
      <c r="J110" s="39">
        <f t="shared" si="1"/>
        <v>0.7146438714718234</v>
      </c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60">
        <v>43</v>
      </c>
      <c r="B111" s="61" t="s">
        <v>26</v>
      </c>
      <c r="C111" s="62" t="s">
        <v>11</v>
      </c>
      <c r="D111" s="145"/>
      <c r="E111" s="44"/>
      <c r="F111" s="62"/>
      <c r="G111" s="145"/>
      <c r="H111" s="159"/>
      <c r="I111" s="62"/>
      <c r="J111" s="64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14">
        <v>44</v>
      </c>
      <c r="B112" s="9" t="s">
        <v>26</v>
      </c>
      <c r="C112" s="44" t="s">
        <v>86</v>
      </c>
      <c r="D112" s="145">
        <v>2188.5</v>
      </c>
      <c r="E112" s="3">
        <v>0.03</v>
      </c>
      <c r="F112" s="57">
        <v>163.66</v>
      </c>
      <c r="G112" s="145">
        <v>9988</v>
      </c>
      <c r="H112" s="57">
        <v>65.66</v>
      </c>
      <c r="I112" s="57">
        <f>F112*H112</f>
        <v>10745.915599999998</v>
      </c>
      <c r="J112" s="39">
        <f>I112/G112</f>
        <v>1.0758826191429713</v>
      </c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41">
        <v>45</v>
      </c>
      <c r="B113" s="42" t="s">
        <v>27</v>
      </c>
      <c r="C113" s="3">
        <v>12</v>
      </c>
      <c r="D113" s="145"/>
      <c r="E113" s="3"/>
      <c r="F113" s="3"/>
      <c r="G113" s="145"/>
      <c r="H113" s="158"/>
      <c r="I113" s="3"/>
      <c r="J113" s="54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14">
        <v>46</v>
      </c>
      <c r="B114" s="9" t="s">
        <v>27</v>
      </c>
      <c r="C114" s="1">
        <v>14</v>
      </c>
      <c r="D114" s="145"/>
      <c r="E114" s="3"/>
      <c r="F114" s="1"/>
      <c r="G114" s="145"/>
      <c r="H114" s="139"/>
      <c r="I114" s="1"/>
      <c r="J114" s="39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14">
        <v>47</v>
      </c>
      <c r="B115" s="9" t="s">
        <v>27</v>
      </c>
      <c r="C115" s="1">
        <v>16</v>
      </c>
      <c r="D115" s="145"/>
      <c r="E115" s="3"/>
      <c r="F115" s="1"/>
      <c r="G115" s="145"/>
      <c r="H115" s="139"/>
      <c r="I115" s="1"/>
      <c r="J115" s="39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14">
        <v>48</v>
      </c>
      <c r="B116" s="9" t="s">
        <v>27</v>
      </c>
      <c r="C116" s="1">
        <v>20</v>
      </c>
      <c r="D116" s="145">
        <v>174</v>
      </c>
      <c r="E116" s="3">
        <v>0.03</v>
      </c>
      <c r="F116" s="57">
        <v>163.66</v>
      </c>
      <c r="G116" s="145">
        <v>1571.8</v>
      </c>
      <c r="H116" s="57">
        <v>5.22</v>
      </c>
      <c r="I116" s="57">
        <f>F116*H116</f>
        <v>854.3051999999999</v>
      </c>
      <c r="J116" s="39">
        <f>I116/G116</f>
        <v>0.543520295202952</v>
      </c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14">
        <v>49</v>
      </c>
      <c r="B117" s="9" t="s">
        <v>27</v>
      </c>
      <c r="C117" s="1">
        <v>22</v>
      </c>
      <c r="D117" s="145"/>
      <c r="E117" s="3"/>
      <c r="F117" s="1"/>
      <c r="G117" s="145"/>
      <c r="H117" s="139"/>
      <c r="I117" s="1"/>
      <c r="J117" s="39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14">
        <v>50</v>
      </c>
      <c r="B118" s="9" t="s">
        <v>27</v>
      </c>
      <c r="C118" s="1">
        <v>24</v>
      </c>
      <c r="D118" s="145"/>
      <c r="E118" s="3"/>
      <c r="F118" s="1"/>
      <c r="G118" s="145"/>
      <c r="H118" s="139"/>
      <c r="I118" s="1"/>
      <c r="J118" s="39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14">
        <v>51</v>
      </c>
      <c r="B119" s="9" t="s">
        <v>27</v>
      </c>
      <c r="C119" s="1" t="s">
        <v>33</v>
      </c>
      <c r="D119" s="145"/>
      <c r="E119" s="3"/>
      <c r="F119" s="1"/>
      <c r="G119" s="145"/>
      <c r="H119" s="139"/>
      <c r="I119" s="1"/>
      <c r="J119" s="39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14">
        <v>52</v>
      </c>
      <c r="B120" s="9" t="s">
        <v>27</v>
      </c>
      <c r="C120" s="1">
        <v>26</v>
      </c>
      <c r="D120" s="145"/>
      <c r="E120" s="3"/>
      <c r="F120" s="1"/>
      <c r="G120" s="145"/>
      <c r="H120" s="139"/>
      <c r="I120" s="1"/>
      <c r="J120" s="39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14">
        <v>53</v>
      </c>
      <c r="B121" s="9" t="s">
        <v>28</v>
      </c>
      <c r="C121" s="1" t="s">
        <v>32</v>
      </c>
      <c r="D121" s="145"/>
      <c r="E121" s="3"/>
      <c r="F121" s="1"/>
      <c r="G121" s="145"/>
      <c r="H121" s="139"/>
      <c r="I121" s="1"/>
      <c r="J121" s="39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14">
        <v>54</v>
      </c>
      <c r="B122" s="9" t="s">
        <v>28</v>
      </c>
      <c r="C122" s="1">
        <v>25</v>
      </c>
      <c r="D122" s="145"/>
      <c r="E122" s="3"/>
      <c r="F122" s="1"/>
      <c r="G122" s="98"/>
      <c r="H122" s="139"/>
      <c r="I122" s="1"/>
      <c r="J122" s="39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14">
        <v>55</v>
      </c>
      <c r="B123" s="9" t="s">
        <v>28</v>
      </c>
      <c r="C123" s="1">
        <v>36</v>
      </c>
      <c r="D123" s="145"/>
      <c r="E123" s="3"/>
      <c r="F123" s="1"/>
      <c r="G123" s="98"/>
      <c r="H123" s="139"/>
      <c r="I123" s="1"/>
      <c r="J123" s="39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14">
        <v>56</v>
      </c>
      <c r="B124" s="9" t="s">
        <v>28</v>
      </c>
      <c r="C124" s="1" t="s">
        <v>12</v>
      </c>
      <c r="D124" s="145"/>
      <c r="E124" s="3"/>
      <c r="F124" s="1"/>
      <c r="G124" s="145"/>
      <c r="H124" s="139"/>
      <c r="I124" s="1"/>
      <c r="J124" s="39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14">
        <v>57</v>
      </c>
      <c r="B125" s="9" t="s">
        <v>28</v>
      </c>
      <c r="C125" s="1">
        <v>45</v>
      </c>
      <c r="D125" s="145"/>
      <c r="E125" s="3"/>
      <c r="F125" s="1"/>
      <c r="G125" s="145"/>
      <c r="H125" s="139"/>
      <c r="I125" s="1"/>
      <c r="J125" s="39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14">
        <v>58</v>
      </c>
      <c r="B126" s="9" t="s">
        <v>28</v>
      </c>
      <c r="C126" s="1">
        <v>47</v>
      </c>
      <c r="D126" s="145"/>
      <c r="E126" s="3"/>
      <c r="F126" s="1"/>
      <c r="G126" s="145"/>
      <c r="H126" s="139"/>
      <c r="I126" s="1"/>
      <c r="J126" s="39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14">
        <v>59</v>
      </c>
      <c r="B127" s="9" t="s">
        <v>28</v>
      </c>
      <c r="C127" s="1" t="s">
        <v>13</v>
      </c>
      <c r="D127" s="145"/>
      <c r="E127" s="3"/>
      <c r="F127" s="1"/>
      <c r="G127" s="145"/>
      <c r="H127" s="139"/>
      <c r="I127" s="1"/>
      <c r="J127" s="39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14">
        <v>60</v>
      </c>
      <c r="B128" s="9" t="s">
        <v>28</v>
      </c>
      <c r="C128" s="1">
        <v>49</v>
      </c>
      <c r="D128" s="145"/>
      <c r="E128" s="3"/>
      <c r="F128" s="1"/>
      <c r="G128" s="145"/>
      <c r="H128" s="139"/>
      <c r="I128" s="1"/>
      <c r="J128" s="39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14">
        <v>61</v>
      </c>
      <c r="B129" s="9" t="s">
        <v>28</v>
      </c>
      <c r="C129" s="1" t="s">
        <v>14</v>
      </c>
      <c r="D129" s="145"/>
      <c r="E129" s="3"/>
      <c r="F129" s="1"/>
      <c r="G129" s="145"/>
      <c r="H129" s="139"/>
      <c r="I129" s="1"/>
      <c r="J129" s="39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14">
        <v>62</v>
      </c>
      <c r="B130" s="9" t="s">
        <v>28</v>
      </c>
      <c r="C130" s="1">
        <v>53</v>
      </c>
      <c r="D130" s="145"/>
      <c r="E130" s="3"/>
      <c r="F130" s="1"/>
      <c r="G130" s="145"/>
      <c r="H130" s="139"/>
      <c r="I130" s="1"/>
      <c r="J130" s="39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14">
        <v>63</v>
      </c>
      <c r="B131" s="9" t="s">
        <v>28</v>
      </c>
      <c r="C131" s="1">
        <v>54</v>
      </c>
      <c r="D131" s="145"/>
      <c r="E131" s="3"/>
      <c r="F131" s="1"/>
      <c r="G131" s="145"/>
      <c r="H131" s="139"/>
      <c r="I131" s="1"/>
      <c r="J131" s="39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14">
        <v>64</v>
      </c>
      <c r="B132" s="9" t="s">
        <v>28</v>
      </c>
      <c r="C132" s="1">
        <v>55</v>
      </c>
      <c r="D132" s="145"/>
      <c r="E132" s="3"/>
      <c r="F132" s="1"/>
      <c r="G132" s="145"/>
      <c r="H132" s="139"/>
      <c r="I132" s="1"/>
      <c r="J132" s="39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14">
        <v>65</v>
      </c>
      <c r="B133" s="9" t="s">
        <v>28</v>
      </c>
      <c r="C133" s="1">
        <v>57</v>
      </c>
      <c r="D133" s="145"/>
      <c r="E133" s="3"/>
      <c r="F133" s="1"/>
      <c r="G133" s="145"/>
      <c r="H133" s="139"/>
      <c r="I133" s="1"/>
      <c r="J133" s="39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14">
        <v>66</v>
      </c>
      <c r="B134" s="9" t="s">
        <v>28</v>
      </c>
      <c r="C134" s="1" t="s">
        <v>68</v>
      </c>
      <c r="D134" s="145">
        <v>787.3</v>
      </c>
      <c r="E134" s="3">
        <v>0.03</v>
      </c>
      <c r="F134" s="57">
        <v>163.66</v>
      </c>
      <c r="G134" s="145">
        <v>7256.2</v>
      </c>
      <c r="H134" s="57">
        <v>23.62</v>
      </c>
      <c r="I134" s="57">
        <f>F134*H134</f>
        <v>3865.6492000000003</v>
      </c>
      <c r="J134" s="39">
        <f>I134/G134</f>
        <v>0.5327374107659657</v>
      </c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14">
        <v>67</v>
      </c>
      <c r="B135" s="61" t="s">
        <v>28</v>
      </c>
      <c r="C135" s="62" t="s">
        <v>53</v>
      </c>
      <c r="D135" s="145"/>
      <c r="E135" s="63"/>
      <c r="F135" s="62"/>
      <c r="G135" s="145"/>
      <c r="H135" s="159"/>
      <c r="I135" s="62"/>
      <c r="J135" s="64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14">
        <v>68</v>
      </c>
      <c r="B136" s="9" t="s">
        <v>28</v>
      </c>
      <c r="C136" s="1">
        <v>60</v>
      </c>
      <c r="D136" s="145"/>
      <c r="E136" s="1"/>
      <c r="F136" s="57"/>
      <c r="G136" s="145"/>
      <c r="H136" s="139"/>
      <c r="I136" s="1"/>
      <c r="J136" s="39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14">
        <v>69</v>
      </c>
      <c r="B137" s="42" t="s">
        <v>28</v>
      </c>
      <c r="C137" s="3" t="s">
        <v>67</v>
      </c>
      <c r="D137" s="145">
        <v>787.5</v>
      </c>
      <c r="E137" s="3">
        <v>0.03</v>
      </c>
      <c r="F137" s="57">
        <v>163.66</v>
      </c>
      <c r="G137" s="145">
        <v>7229.5</v>
      </c>
      <c r="H137" s="57">
        <v>23.63</v>
      </c>
      <c r="I137" s="57">
        <f>F137*H137</f>
        <v>3867.2857999999997</v>
      </c>
      <c r="J137" s="39">
        <f>I137/G137</f>
        <v>0.5349312953869562</v>
      </c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14">
        <v>70</v>
      </c>
      <c r="B138" s="9" t="s">
        <v>28</v>
      </c>
      <c r="C138" s="1" t="s">
        <v>15</v>
      </c>
      <c r="D138" s="145">
        <v>1537.4</v>
      </c>
      <c r="E138" s="3">
        <v>0.03</v>
      </c>
      <c r="F138" s="57">
        <v>163.66</v>
      </c>
      <c r="G138" s="145">
        <v>10337.1</v>
      </c>
      <c r="H138" s="57">
        <v>46.12</v>
      </c>
      <c r="I138" s="57">
        <f>F138*H138</f>
        <v>7547.999199999999</v>
      </c>
      <c r="J138" s="39">
        <f>I138/G138</f>
        <v>0.7301853711389074</v>
      </c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14">
        <v>71</v>
      </c>
      <c r="B139" s="9" t="s">
        <v>29</v>
      </c>
      <c r="C139" s="1">
        <v>3</v>
      </c>
      <c r="D139" s="145"/>
      <c r="E139" s="3"/>
      <c r="F139" s="1"/>
      <c r="G139" s="145"/>
      <c r="H139" s="139"/>
      <c r="I139" s="1"/>
      <c r="J139" s="39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14">
        <v>72</v>
      </c>
      <c r="B140" s="9" t="s">
        <v>29</v>
      </c>
      <c r="C140" s="1">
        <v>5</v>
      </c>
      <c r="D140" s="145"/>
      <c r="E140" s="3"/>
      <c r="F140" s="1"/>
      <c r="G140" s="145"/>
      <c r="H140" s="139"/>
      <c r="I140" s="1"/>
      <c r="J140" s="39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14">
        <v>73</v>
      </c>
      <c r="B141" s="9" t="s">
        <v>29</v>
      </c>
      <c r="C141" s="1">
        <v>7</v>
      </c>
      <c r="D141" s="145"/>
      <c r="E141" s="3"/>
      <c r="F141" s="1"/>
      <c r="G141" s="145"/>
      <c r="H141" s="139"/>
      <c r="I141" s="1"/>
      <c r="J141" s="39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14">
        <v>74</v>
      </c>
      <c r="B142" s="9" t="s">
        <v>29</v>
      </c>
      <c r="C142" s="1">
        <v>9</v>
      </c>
      <c r="D142" s="145"/>
      <c r="E142" s="3"/>
      <c r="F142" s="1"/>
      <c r="G142" s="145"/>
      <c r="H142" s="139"/>
      <c r="I142" s="1"/>
      <c r="J142" s="39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14">
        <v>75</v>
      </c>
      <c r="B143" s="9" t="s">
        <v>29</v>
      </c>
      <c r="C143" s="1">
        <v>13</v>
      </c>
      <c r="D143" s="145"/>
      <c r="E143" s="3"/>
      <c r="F143" s="1"/>
      <c r="G143" s="145"/>
      <c r="H143" s="139"/>
      <c r="I143" s="1"/>
      <c r="J143" s="39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14">
        <v>76</v>
      </c>
      <c r="B144" s="9" t="s">
        <v>29</v>
      </c>
      <c r="C144" s="1">
        <v>15</v>
      </c>
      <c r="D144" s="145"/>
      <c r="E144" s="3"/>
      <c r="F144" s="1"/>
      <c r="G144" s="145"/>
      <c r="H144" s="139"/>
      <c r="I144" s="1"/>
      <c r="J144" s="39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14">
        <v>77</v>
      </c>
      <c r="B145" s="9" t="s">
        <v>29</v>
      </c>
      <c r="C145" s="1">
        <v>17</v>
      </c>
      <c r="D145" s="145"/>
      <c r="E145" s="3"/>
      <c r="F145" s="1"/>
      <c r="G145" s="145"/>
      <c r="H145" s="139"/>
      <c r="I145" s="1"/>
      <c r="J145" s="39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14">
        <v>78</v>
      </c>
      <c r="B146" s="9" t="s">
        <v>30</v>
      </c>
      <c r="C146" s="1">
        <v>14</v>
      </c>
      <c r="D146" s="145"/>
      <c r="E146" s="3"/>
      <c r="F146" s="1"/>
      <c r="G146" s="145"/>
      <c r="H146" s="139"/>
      <c r="I146" s="1"/>
      <c r="J146" s="39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14">
        <v>79</v>
      </c>
      <c r="B147" s="9" t="s">
        <v>30</v>
      </c>
      <c r="C147" s="1">
        <v>16</v>
      </c>
      <c r="D147" s="145"/>
      <c r="E147" s="3"/>
      <c r="F147" s="1"/>
      <c r="G147" s="145"/>
      <c r="H147" s="139"/>
      <c r="I147" s="1"/>
      <c r="J147" s="39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14">
        <v>80</v>
      </c>
      <c r="B148" s="9" t="s">
        <v>30</v>
      </c>
      <c r="C148" s="1">
        <v>22</v>
      </c>
      <c r="D148" s="145">
        <v>1133.2</v>
      </c>
      <c r="E148" s="3">
        <v>0.03</v>
      </c>
      <c r="F148" s="57">
        <v>163.66</v>
      </c>
      <c r="G148" s="145">
        <v>7793.1</v>
      </c>
      <c r="H148" s="57">
        <v>34</v>
      </c>
      <c r="I148" s="57">
        <f>F148*H148</f>
        <v>5564.44</v>
      </c>
      <c r="J148" s="39">
        <f>I148/G148</f>
        <v>0.7140213778855653</v>
      </c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14">
        <v>81</v>
      </c>
      <c r="B149" s="9" t="s">
        <v>30</v>
      </c>
      <c r="C149" s="1" t="s">
        <v>17</v>
      </c>
      <c r="D149" s="145"/>
      <c r="E149" s="3"/>
      <c r="F149" s="1"/>
      <c r="G149" s="98"/>
      <c r="H149" s="139"/>
      <c r="I149" s="1"/>
      <c r="J149" s="39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14">
        <v>82</v>
      </c>
      <c r="B150" s="9" t="s">
        <v>30</v>
      </c>
      <c r="C150" s="1">
        <v>27</v>
      </c>
      <c r="D150" s="145"/>
      <c r="E150" s="3"/>
      <c r="F150" s="1"/>
      <c r="G150" s="145"/>
      <c r="H150" s="139"/>
      <c r="I150" s="1"/>
      <c r="J150" s="39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14">
        <v>83</v>
      </c>
      <c r="B151" s="9" t="s">
        <v>30</v>
      </c>
      <c r="C151" s="1">
        <v>29</v>
      </c>
      <c r="D151" s="145"/>
      <c r="E151" s="3"/>
      <c r="F151" s="1"/>
      <c r="G151" s="145"/>
      <c r="H151" s="139"/>
      <c r="I151" s="1"/>
      <c r="J151" s="39"/>
      <c r="K151" s="5"/>
      <c r="L151" s="5"/>
      <c r="M151" s="5"/>
      <c r="N151" s="5"/>
      <c r="O151" s="5"/>
      <c r="P151" s="5"/>
      <c r="Q151" s="5"/>
      <c r="R151" s="5"/>
    </row>
    <row r="152" spans="1:18" ht="13.5" thickBot="1">
      <c r="A152" s="14">
        <v>84</v>
      </c>
      <c r="B152" s="28" t="s">
        <v>30</v>
      </c>
      <c r="C152" s="29" t="s">
        <v>16</v>
      </c>
      <c r="D152" s="155"/>
      <c r="E152" s="3"/>
      <c r="F152" s="1"/>
      <c r="G152" s="146"/>
      <c r="H152" s="159"/>
      <c r="I152" s="62"/>
      <c r="J152" s="39"/>
      <c r="K152" s="5"/>
      <c r="L152" s="5"/>
      <c r="M152" s="5"/>
      <c r="N152" s="5"/>
      <c r="O152" s="5"/>
      <c r="P152" s="5"/>
      <c r="Q152" s="5"/>
      <c r="R152" s="5"/>
    </row>
    <row r="153" spans="1:18" ht="13.5" thickBot="1">
      <c r="A153" s="30"/>
      <c r="B153" s="58" t="s">
        <v>44</v>
      </c>
      <c r="C153" s="31"/>
      <c r="D153" s="37">
        <f>D69+D70+D71+D72+D73+D74+D75+D76+D77+D78+D79+D80+D81+D82+D83+D84+D85+D86+D87+D88+D89+D90+D91+D92+D93+D94+D95+D96+D97+D98+D99+D100+D101+D102+D103+D104+D105+D106+D107+D108+D109+D110+D111+D112+D113+D114+D115+D116+D117+D118+D119+D120+D121+D122+D123+D124+D125+D126+D127+D128+D129+D130+D131+D132+D133+D134+D135+D136+D137+D138+D139+D140+D141+D142+D143+D144+D145+D146+D147+D148+D149+D150+D151+D152</f>
        <v>14587.599999999999</v>
      </c>
      <c r="E153" s="31"/>
      <c r="F153" s="31"/>
      <c r="G153" s="37">
        <f>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+G152</f>
        <v>99318.40000000001</v>
      </c>
      <c r="H153" s="67">
        <f>H69+H70+H71+H72+H73+H74+H75+H76+H77+H78+H79+H80+H81+H82+H83+H84+H85+H86+H87+H88+H89+H90+H91+H92+H93+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</f>
        <v>437.66</v>
      </c>
      <c r="I153" s="67">
        <f>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</f>
        <v>71627.4356</v>
      </c>
      <c r="J153" s="121"/>
      <c r="K153" s="120"/>
      <c r="L153" s="5"/>
      <c r="M153" s="5"/>
      <c r="N153" s="5"/>
      <c r="O153" s="5"/>
      <c r="P153" s="5"/>
      <c r="Q153" s="5"/>
      <c r="R153" s="5"/>
    </row>
    <row r="154" spans="8:18" ht="12.75">
      <c r="H154" s="157"/>
      <c r="I154" s="157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5"/>
      <c r="B155" s="5" t="s">
        <v>209</v>
      </c>
      <c r="G155" s="55"/>
      <c r="H155" s="120"/>
      <c r="I155" s="120"/>
      <c r="J155" s="55"/>
      <c r="K155" s="5"/>
      <c r="L155" s="5"/>
      <c r="M155" s="5"/>
      <c r="N155" s="5"/>
      <c r="O155" s="5"/>
      <c r="P155" s="5"/>
      <c r="Q155" s="5"/>
      <c r="R155" s="5"/>
    </row>
    <row r="156" spans="2:5" ht="12.75">
      <c r="B156" s="33"/>
      <c r="C156" s="5"/>
      <c r="D156" s="33"/>
      <c r="E156" s="5"/>
    </row>
    <row r="157" ht="12.75">
      <c r="B157" s="5" t="s">
        <v>222</v>
      </c>
    </row>
    <row r="158" ht="12.75">
      <c r="B158" s="5"/>
    </row>
  </sheetData>
  <mergeCells count="84">
    <mergeCell ref="A7:J7"/>
    <mergeCell ref="B15:J15"/>
    <mergeCell ref="A8:J8"/>
    <mergeCell ref="A9:J9"/>
    <mergeCell ref="A10:J10"/>
    <mergeCell ref="A11:J11"/>
    <mergeCell ref="G1:J1"/>
    <mergeCell ref="G3:J3"/>
    <mergeCell ref="G4:J4"/>
    <mergeCell ref="A4:D4"/>
    <mergeCell ref="A1:D1"/>
    <mergeCell ref="A2:D2"/>
    <mergeCell ref="A3:D3"/>
    <mergeCell ref="G2:J2"/>
    <mergeCell ref="A6:J6"/>
    <mergeCell ref="B13:J13"/>
    <mergeCell ref="B22:J22"/>
    <mergeCell ref="B23:J23"/>
    <mergeCell ref="B24:J24"/>
    <mergeCell ref="B14:J14"/>
    <mergeCell ref="B17:J17"/>
    <mergeCell ref="B25:J25"/>
    <mergeCell ref="B29:D29"/>
    <mergeCell ref="B30:D30"/>
    <mergeCell ref="B31:D31"/>
    <mergeCell ref="G29:J29"/>
    <mergeCell ref="G30:J30"/>
    <mergeCell ref="G31:J31"/>
    <mergeCell ref="B26:J26"/>
    <mergeCell ref="G32:J32"/>
    <mergeCell ref="B32:D32"/>
    <mergeCell ref="B33:D33"/>
    <mergeCell ref="B34:D34"/>
    <mergeCell ref="G33:J33"/>
    <mergeCell ref="G34:J34"/>
    <mergeCell ref="B35:D35"/>
    <mergeCell ref="B36:D36"/>
    <mergeCell ref="B38:D38"/>
    <mergeCell ref="B37:D37"/>
    <mergeCell ref="G35:J35"/>
    <mergeCell ref="G36:J36"/>
    <mergeCell ref="G38:J38"/>
    <mergeCell ref="G37:J37"/>
    <mergeCell ref="B39:D39"/>
    <mergeCell ref="G39:J39"/>
    <mergeCell ref="B40:D40"/>
    <mergeCell ref="G40:J40"/>
    <mergeCell ref="B41:D41"/>
    <mergeCell ref="G41:J41"/>
    <mergeCell ref="B42:D42"/>
    <mergeCell ref="G42:J42"/>
    <mergeCell ref="B43:D43"/>
    <mergeCell ref="G43:J43"/>
    <mergeCell ref="B44:D44"/>
    <mergeCell ref="G44:J44"/>
    <mergeCell ref="B45:D45"/>
    <mergeCell ref="G45:J45"/>
    <mergeCell ref="B46:D46"/>
    <mergeCell ref="G46:J46"/>
    <mergeCell ref="B47:D47"/>
    <mergeCell ref="G47:J47"/>
    <mergeCell ref="B48:D48"/>
    <mergeCell ref="G48:J48"/>
    <mergeCell ref="B49:D49"/>
    <mergeCell ref="G49:J49"/>
    <mergeCell ref="B50:D50"/>
    <mergeCell ref="G50:J50"/>
    <mergeCell ref="B51:D51"/>
    <mergeCell ref="G51:J51"/>
    <mergeCell ref="B52:D52"/>
    <mergeCell ref="G52:J52"/>
    <mergeCell ref="B53:D53"/>
    <mergeCell ref="G53:J53"/>
    <mergeCell ref="B54:D54"/>
    <mergeCell ref="G54:J54"/>
    <mergeCell ref="B62:J62"/>
    <mergeCell ref="B65:C65"/>
    <mergeCell ref="B63:J63"/>
    <mergeCell ref="B55:D55"/>
    <mergeCell ref="G55:J55"/>
    <mergeCell ref="B56:D56"/>
    <mergeCell ref="G56:J56"/>
    <mergeCell ref="B60:J60"/>
    <mergeCell ref="B61:J6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3"/>
  <sheetViews>
    <sheetView workbookViewId="0" topLeftCell="A1">
      <selection activeCell="A1" sqref="A1:D1"/>
    </sheetView>
  </sheetViews>
  <sheetFormatPr defaultColWidth="9.00390625" defaultRowHeight="12.75"/>
  <cols>
    <col min="1" max="1" width="4.125" style="6" bestFit="1" customWidth="1"/>
    <col min="2" max="2" width="18.875" style="6" customWidth="1"/>
    <col min="3" max="3" width="7.25390625" style="6" bestFit="1" customWidth="1"/>
    <col min="4" max="4" width="9.25390625" style="6" customWidth="1"/>
    <col min="5" max="5" width="8.25390625" style="6" bestFit="1" customWidth="1"/>
    <col min="6" max="6" width="10.00390625" style="6" customWidth="1"/>
    <col min="7" max="7" width="11.625" style="6" customWidth="1"/>
    <col min="8" max="8" width="5.875" style="6" bestFit="1" customWidth="1"/>
    <col min="9" max="9" width="5.00390625" style="6" bestFit="1" customWidth="1"/>
    <col min="10" max="10" width="13.25390625" style="6" customWidth="1"/>
    <col min="11" max="11" width="10.625" style="6" bestFit="1" customWidth="1"/>
    <col min="12" max="12" width="12.00390625" style="6" bestFit="1" customWidth="1"/>
    <col min="13" max="13" width="15.125" style="6" customWidth="1"/>
    <col min="14" max="16384" width="9.125" style="6" customWidth="1"/>
  </cols>
  <sheetData>
    <row r="1" spans="1:13" ht="12.75">
      <c r="A1" s="280" t="s">
        <v>65</v>
      </c>
      <c r="B1" s="280"/>
      <c r="C1" s="280"/>
      <c r="D1" s="280"/>
      <c r="E1" s="68"/>
      <c r="F1" s="68"/>
      <c r="G1" s="68"/>
      <c r="H1" s="68"/>
      <c r="J1" s="218" t="s">
        <v>60</v>
      </c>
      <c r="K1" s="218"/>
      <c r="L1" s="218"/>
      <c r="M1" s="218"/>
    </row>
    <row r="2" spans="1:13" ht="12.75">
      <c r="A2" s="280" t="s">
        <v>63</v>
      </c>
      <c r="B2" s="280"/>
      <c r="C2" s="280"/>
      <c r="D2" s="280"/>
      <c r="E2" s="68"/>
      <c r="F2" s="68"/>
      <c r="G2" s="68"/>
      <c r="H2" s="68"/>
      <c r="J2" s="218" t="s">
        <v>61</v>
      </c>
      <c r="K2" s="218"/>
      <c r="L2" s="218"/>
      <c r="M2" s="218"/>
    </row>
    <row r="3" spans="1:13" ht="12.75">
      <c r="A3" s="280" t="s">
        <v>64</v>
      </c>
      <c r="B3" s="280"/>
      <c r="C3" s="280"/>
      <c r="D3" s="280"/>
      <c r="E3" s="68"/>
      <c r="F3" s="68"/>
      <c r="G3" s="68"/>
      <c r="H3" s="68"/>
      <c r="J3" s="218" t="s">
        <v>62</v>
      </c>
      <c r="K3" s="218"/>
      <c r="L3" s="218"/>
      <c r="M3" s="218"/>
    </row>
    <row r="4" spans="1:13" ht="12.75">
      <c r="A4" s="217" t="s">
        <v>214</v>
      </c>
      <c r="B4" s="217"/>
      <c r="C4" s="217"/>
      <c r="D4" s="217"/>
      <c r="J4" s="218" t="s">
        <v>214</v>
      </c>
      <c r="K4" s="218"/>
      <c r="L4" s="218"/>
      <c r="M4" s="218"/>
    </row>
    <row r="6" spans="1:13" ht="15">
      <c r="A6" s="219" t="s">
        <v>54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1:13" ht="15">
      <c r="A7" s="219" t="s">
        <v>40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15">
      <c r="A8" s="219" t="s">
        <v>42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9" spans="1:13" ht="15">
      <c r="A9" s="219" t="s">
        <v>41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3" ht="15">
      <c r="A10" s="219" t="s">
        <v>220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1:13" ht="15">
      <c r="A11" s="219" t="s">
        <v>43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spans="1:13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1"/>
      <c r="B13" s="220" t="s">
        <v>88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</row>
    <row r="14" spans="1:13" ht="12.75">
      <c r="A14" s="11"/>
      <c r="B14" s="220" t="s">
        <v>89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</row>
    <row r="15" spans="1:13" ht="12.75">
      <c r="A15" s="11"/>
      <c r="B15" s="220" t="s">
        <v>90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  <row r="16" spans="1:13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2.75">
      <c r="A17" s="11"/>
      <c r="B17" s="217" t="s">
        <v>51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</row>
    <row r="18" spans="1:13" ht="18">
      <c r="A18" s="11"/>
      <c r="B18" s="279" t="s">
        <v>47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11"/>
    </row>
    <row r="19" spans="1:13" ht="12.75">
      <c r="A19" s="11"/>
      <c r="B19" s="6" t="s">
        <v>45</v>
      </c>
      <c r="I19" s="11"/>
      <c r="J19" s="11"/>
      <c r="K19" s="11"/>
      <c r="L19" s="11"/>
      <c r="M19" s="11"/>
    </row>
    <row r="20" spans="1:13" ht="18">
      <c r="A20" s="11"/>
      <c r="B20" s="35" t="s">
        <v>50</v>
      </c>
      <c r="I20" s="11"/>
      <c r="J20" s="11"/>
      <c r="K20" s="11"/>
      <c r="L20" s="11"/>
      <c r="M20" s="11"/>
    </row>
    <row r="21" spans="1:13" ht="12.75">
      <c r="A21" s="11"/>
      <c r="I21" s="11"/>
      <c r="J21" s="11"/>
      <c r="K21" s="11"/>
      <c r="L21" s="11"/>
      <c r="M21" s="11"/>
    </row>
    <row r="22" spans="1:13" ht="18">
      <c r="A22" s="11"/>
      <c r="B22" s="221" t="s">
        <v>210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</row>
    <row r="23" spans="1:13" ht="12.75">
      <c r="A23" s="11"/>
      <c r="B23" s="217" t="s">
        <v>211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  <row r="24" spans="1:13" ht="12.75">
      <c r="A24" s="11"/>
      <c r="B24" s="217" t="s">
        <v>212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5" spans="1:13" ht="12.75">
      <c r="A25" s="11"/>
      <c r="B25" s="217" t="s">
        <v>213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</row>
    <row r="26" spans="1:13" ht="12.75">
      <c r="A26" s="11"/>
      <c r="B26" s="34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13" ht="13.5" thickBot="1">
      <c r="A27" s="11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>
      <c r="A28" s="109" t="s">
        <v>0</v>
      </c>
      <c r="B28" s="254" t="s">
        <v>94</v>
      </c>
      <c r="C28" s="258"/>
      <c r="D28" s="258"/>
      <c r="E28" s="255"/>
      <c r="F28" s="254" t="s">
        <v>156</v>
      </c>
      <c r="G28" s="255"/>
      <c r="H28" s="254" t="s">
        <v>92</v>
      </c>
      <c r="I28" s="258"/>
      <c r="J28" s="258"/>
      <c r="K28" s="258"/>
      <c r="L28" s="258"/>
      <c r="M28" s="259"/>
    </row>
    <row r="29" spans="1:15" ht="12.75">
      <c r="A29" s="111" t="s">
        <v>1</v>
      </c>
      <c r="B29" s="256" t="s">
        <v>93</v>
      </c>
      <c r="C29" s="269"/>
      <c r="D29" s="269"/>
      <c r="E29" s="257"/>
      <c r="F29" s="256" t="s">
        <v>157</v>
      </c>
      <c r="G29" s="257"/>
      <c r="H29" s="260" t="s">
        <v>128</v>
      </c>
      <c r="I29" s="261"/>
      <c r="J29" s="261"/>
      <c r="K29" s="261"/>
      <c r="L29" s="261"/>
      <c r="M29" s="262"/>
      <c r="N29" s="5"/>
      <c r="O29" s="5"/>
    </row>
    <row r="30" spans="1:15" ht="12.75">
      <c r="A30" s="111"/>
      <c r="B30" s="256"/>
      <c r="C30" s="269"/>
      <c r="D30" s="269"/>
      <c r="E30" s="257"/>
      <c r="F30" s="256"/>
      <c r="G30" s="257"/>
      <c r="H30" s="263" t="s">
        <v>127</v>
      </c>
      <c r="I30" s="264"/>
      <c r="J30" s="264"/>
      <c r="K30" s="264"/>
      <c r="L30" s="264"/>
      <c r="M30" s="265"/>
      <c r="N30" s="5"/>
      <c r="O30" s="5"/>
    </row>
    <row r="31" spans="1:15" ht="12.75">
      <c r="A31" s="111"/>
      <c r="B31" s="256"/>
      <c r="C31" s="269"/>
      <c r="D31" s="269"/>
      <c r="E31" s="257"/>
      <c r="F31" s="256"/>
      <c r="G31" s="257"/>
      <c r="H31" s="266" t="s">
        <v>113</v>
      </c>
      <c r="I31" s="267"/>
      <c r="J31" s="268"/>
      <c r="K31" s="266" t="s">
        <v>115</v>
      </c>
      <c r="L31" s="267"/>
      <c r="M31" s="277"/>
      <c r="N31" s="80"/>
      <c r="O31" s="5"/>
    </row>
    <row r="32" spans="1:15" ht="12.75">
      <c r="A32" s="111"/>
      <c r="B32" s="256"/>
      <c r="C32" s="269"/>
      <c r="D32" s="269"/>
      <c r="E32" s="257"/>
      <c r="F32" s="256"/>
      <c r="G32" s="257"/>
      <c r="H32" s="251" t="s">
        <v>114</v>
      </c>
      <c r="I32" s="252"/>
      <c r="J32" s="253"/>
      <c r="K32" s="251" t="s">
        <v>114</v>
      </c>
      <c r="L32" s="252"/>
      <c r="M32" s="278"/>
      <c r="N32" s="80"/>
      <c r="O32" s="5"/>
    </row>
    <row r="33" spans="1:15" ht="12.75">
      <c r="A33" s="201" t="s">
        <v>91</v>
      </c>
      <c r="B33" s="271" t="s">
        <v>125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5"/>
      <c r="O33" s="5"/>
    </row>
    <row r="34" spans="1:15" ht="12.75">
      <c r="A34" s="115"/>
      <c r="B34" s="256" t="s">
        <v>95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70"/>
      <c r="N34" s="5"/>
      <c r="O34" s="5"/>
    </row>
    <row r="35" spans="1:15" ht="12.75">
      <c r="A35" s="202"/>
      <c r="B35" s="256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70"/>
      <c r="N35" s="5"/>
      <c r="O35" s="5"/>
    </row>
    <row r="36" spans="1:13" ht="12.75">
      <c r="A36" s="201" t="s">
        <v>96</v>
      </c>
      <c r="B36" s="231" t="s">
        <v>97</v>
      </c>
      <c r="C36" s="232"/>
      <c r="D36" s="232"/>
      <c r="E36" s="233"/>
      <c r="F36" s="224" t="s">
        <v>126</v>
      </c>
      <c r="G36" s="225"/>
      <c r="H36" s="224">
        <v>1.25</v>
      </c>
      <c r="I36" s="225"/>
      <c r="J36" s="230"/>
      <c r="K36" s="239">
        <v>0.3</v>
      </c>
      <c r="L36" s="239"/>
      <c r="M36" s="240"/>
    </row>
    <row r="37" spans="1:13" ht="12.75">
      <c r="A37" s="203"/>
      <c r="B37" s="242"/>
      <c r="C37" s="243"/>
      <c r="D37" s="243"/>
      <c r="E37" s="244"/>
      <c r="F37" s="222" t="s">
        <v>129</v>
      </c>
      <c r="G37" s="223"/>
      <c r="H37" s="222"/>
      <c r="I37" s="223"/>
      <c r="J37" s="194"/>
      <c r="K37" s="223"/>
      <c r="L37" s="223"/>
      <c r="M37" s="197"/>
    </row>
    <row r="38" spans="1:13" ht="12.75">
      <c r="A38" s="204"/>
      <c r="B38" s="245"/>
      <c r="C38" s="246"/>
      <c r="D38" s="246"/>
      <c r="E38" s="247"/>
      <c r="F38" s="227"/>
      <c r="G38" s="228"/>
      <c r="H38" s="222"/>
      <c r="I38" s="223"/>
      <c r="J38" s="194"/>
      <c r="K38" s="223"/>
      <c r="L38" s="223"/>
      <c r="M38" s="197"/>
    </row>
    <row r="39" spans="1:13" ht="12.75">
      <c r="A39" s="205" t="s">
        <v>116</v>
      </c>
      <c r="B39" s="69" t="s">
        <v>117</v>
      </c>
      <c r="C39" s="70"/>
      <c r="D39" s="70"/>
      <c r="E39" s="92"/>
      <c r="F39" s="224" t="s">
        <v>126</v>
      </c>
      <c r="G39" s="225"/>
      <c r="H39" s="224" t="s">
        <v>56</v>
      </c>
      <c r="I39" s="225"/>
      <c r="J39" s="230"/>
      <c r="K39" s="225">
        <v>0.53</v>
      </c>
      <c r="L39" s="225"/>
      <c r="M39" s="226"/>
    </row>
    <row r="40" spans="1:13" ht="12.75">
      <c r="A40" s="203"/>
      <c r="B40" s="242" t="s">
        <v>118</v>
      </c>
      <c r="C40" s="243"/>
      <c r="D40" s="243"/>
      <c r="E40" s="244"/>
      <c r="F40" s="222" t="s">
        <v>129</v>
      </c>
      <c r="G40" s="223"/>
      <c r="H40" s="222"/>
      <c r="I40" s="223"/>
      <c r="J40" s="194"/>
      <c r="K40" s="223"/>
      <c r="L40" s="223"/>
      <c r="M40" s="197"/>
    </row>
    <row r="41" spans="1:13" ht="12.75">
      <c r="A41" s="204"/>
      <c r="B41" s="248"/>
      <c r="C41" s="249"/>
      <c r="D41" s="249"/>
      <c r="E41" s="250"/>
      <c r="F41" s="227"/>
      <c r="G41" s="228"/>
      <c r="H41" s="227"/>
      <c r="I41" s="228"/>
      <c r="J41" s="241"/>
      <c r="K41" s="228"/>
      <c r="L41" s="228"/>
      <c r="M41" s="229"/>
    </row>
    <row r="42" spans="1:13" ht="12.75">
      <c r="A42" s="201" t="s">
        <v>119</v>
      </c>
      <c r="B42" s="274" t="s">
        <v>117</v>
      </c>
      <c r="C42" s="275"/>
      <c r="D42" s="275"/>
      <c r="E42" s="276"/>
      <c r="F42" s="224" t="s">
        <v>126</v>
      </c>
      <c r="G42" s="225"/>
      <c r="H42" s="222">
        <v>1.45</v>
      </c>
      <c r="I42" s="223"/>
      <c r="J42" s="194"/>
      <c r="K42" s="223">
        <v>0.46</v>
      </c>
      <c r="L42" s="223"/>
      <c r="M42" s="197"/>
    </row>
    <row r="43" spans="1:13" ht="12.75">
      <c r="A43" s="203"/>
      <c r="B43" s="242" t="s">
        <v>120</v>
      </c>
      <c r="C43" s="243"/>
      <c r="D43" s="243"/>
      <c r="E43" s="244"/>
      <c r="F43" s="222" t="s">
        <v>129</v>
      </c>
      <c r="G43" s="223"/>
      <c r="H43" s="222"/>
      <c r="I43" s="223"/>
      <c r="J43" s="194"/>
      <c r="K43" s="223"/>
      <c r="L43" s="223"/>
      <c r="M43" s="197"/>
    </row>
    <row r="44" spans="1:13" ht="12.75">
      <c r="A44" s="203"/>
      <c r="B44" s="242" t="s">
        <v>121</v>
      </c>
      <c r="C44" s="243"/>
      <c r="D44" s="243"/>
      <c r="E44" s="244"/>
      <c r="F44" s="222"/>
      <c r="G44" s="223"/>
      <c r="H44" s="222"/>
      <c r="I44" s="223"/>
      <c r="J44" s="194"/>
      <c r="K44" s="223"/>
      <c r="L44" s="223"/>
      <c r="M44" s="197"/>
    </row>
    <row r="45" spans="1:13" ht="12.75">
      <c r="A45" s="204"/>
      <c r="B45" s="248"/>
      <c r="C45" s="249"/>
      <c r="D45" s="249"/>
      <c r="E45" s="250"/>
      <c r="F45" s="227"/>
      <c r="G45" s="228"/>
      <c r="H45" s="222"/>
      <c r="I45" s="223"/>
      <c r="J45" s="194"/>
      <c r="K45" s="223"/>
      <c r="L45" s="223"/>
      <c r="M45" s="197"/>
    </row>
    <row r="46" spans="1:13" ht="12.75">
      <c r="A46" s="203" t="s">
        <v>122</v>
      </c>
      <c r="B46" s="274" t="s">
        <v>123</v>
      </c>
      <c r="C46" s="275"/>
      <c r="D46" s="275"/>
      <c r="E46" s="276"/>
      <c r="F46" s="222" t="s">
        <v>126</v>
      </c>
      <c r="G46" s="223"/>
      <c r="H46" s="224" t="s">
        <v>56</v>
      </c>
      <c r="I46" s="225"/>
      <c r="J46" s="230"/>
      <c r="K46" s="239">
        <v>0.7</v>
      </c>
      <c r="L46" s="239"/>
      <c r="M46" s="240"/>
    </row>
    <row r="47" spans="1:13" ht="12.75">
      <c r="A47" s="203"/>
      <c r="B47" s="242" t="s">
        <v>124</v>
      </c>
      <c r="C47" s="243"/>
      <c r="D47" s="243"/>
      <c r="E47" s="244"/>
      <c r="F47" s="222" t="s">
        <v>129</v>
      </c>
      <c r="G47" s="223"/>
      <c r="H47" s="222"/>
      <c r="I47" s="223"/>
      <c r="J47" s="194"/>
      <c r="K47" s="223"/>
      <c r="L47" s="223"/>
      <c r="M47" s="197"/>
    </row>
    <row r="48" spans="1:13" ht="12.75">
      <c r="A48" s="203"/>
      <c r="B48" s="242" t="s">
        <v>120</v>
      </c>
      <c r="C48" s="243"/>
      <c r="D48" s="243"/>
      <c r="E48" s="244"/>
      <c r="F48" s="222"/>
      <c r="G48" s="223"/>
      <c r="H48" s="222"/>
      <c r="I48" s="223"/>
      <c r="J48" s="194"/>
      <c r="K48" s="223"/>
      <c r="L48" s="223"/>
      <c r="M48" s="197"/>
    </row>
    <row r="49" spans="1:13" ht="12.75">
      <c r="A49" s="203"/>
      <c r="B49" s="242" t="s">
        <v>121</v>
      </c>
      <c r="C49" s="243"/>
      <c r="D49" s="243"/>
      <c r="E49" s="244"/>
      <c r="F49" s="222"/>
      <c r="G49" s="223"/>
      <c r="H49" s="222"/>
      <c r="I49" s="223"/>
      <c r="J49" s="194"/>
      <c r="K49" s="223"/>
      <c r="L49" s="223"/>
      <c r="M49" s="197"/>
    </row>
    <row r="50" spans="1:13" ht="12.75">
      <c r="A50" s="204"/>
      <c r="B50" s="248"/>
      <c r="C50" s="249"/>
      <c r="D50" s="249"/>
      <c r="E50" s="250"/>
      <c r="F50" s="227"/>
      <c r="G50" s="228"/>
      <c r="H50" s="227"/>
      <c r="I50" s="228"/>
      <c r="J50" s="241"/>
      <c r="K50" s="228"/>
      <c r="L50" s="228"/>
      <c r="M50" s="229"/>
    </row>
    <row r="51" spans="1:13" ht="12.75">
      <c r="A51" s="201" t="s">
        <v>130</v>
      </c>
      <c r="B51" s="271" t="s">
        <v>132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3"/>
    </row>
    <row r="52" spans="1:13" ht="12.75">
      <c r="A52" s="115"/>
      <c r="B52" s="256" t="s">
        <v>131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70"/>
    </row>
    <row r="53" spans="1:13" ht="12.75">
      <c r="A53" s="202"/>
      <c r="B53" s="256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70"/>
    </row>
    <row r="54" spans="1:13" ht="12.75">
      <c r="A54" s="201" t="s">
        <v>133</v>
      </c>
      <c r="B54" s="231" t="s">
        <v>97</v>
      </c>
      <c r="C54" s="232"/>
      <c r="D54" s="232"/>
      <c r="E54" s="233"/>
      <c r="F54" s="224" t="s">
        <v>126</v>
      </c>
      <c r="G54" s="225"/>
      <c r="H54" s="224">
        <v>3.33</v>
      </c>
      <c r="I54" s="225"/>
      <c r="J54" s="230"/>
      <c r="K54" s="239">
        <v>1.26</v>
      </c>
      <c r="L54" s="239"/>
      <c r="M54" s="240"/>
    </row>
    <row r="55" spans="1:13" ht="12.75">
      <c r="A55" s="203"/>
      <c r="B55" s="242"/>
      <c r="C55" s="243"/>
      <c r="D55" s="243"/>
      <c r="E55" s="244"/>
      <c r="F55" s="222" t="s">
        <v>129</v>
      </c>
      <c r="G55" s="223"/>
      <c r="H55" s="222"/>
      <c r="I55" s="223"/>
      <c r="J55" s="194"/>
      <c r="K55" s="223"/>
      <c r="L55" s="223"/>
      <c r="M55" s="197"/>
    </row>
    <row r="56" spans="1:13" ht="12.75">
      <c r="A56" s="204"/>
      <c r="B56" s="245"/>
      <c r="C56" s="246"/>
      <c r="D56" s="246"/>
      <c r="E56" s="247"/>
      <c r="F56" s="227"/>
      <c r="G56" s="228"/>
      <c r="H56" s="222"/>
      <c r="I56" s="223"/>
      <c r="J56" s="194"/>
      <c r="K56" s="223"/>
      <c r="L56" s="223"/>
      <c r="M56" s="197"/>
    </row>
    <row r="57" spans="1:13" ht="12.75">
      <c r="A57" s="205" t="s">
        <v>134</v>
      </c>
      <c r="B57" s="69" t="s">
        <v>117</v>
      </c>
      <c r="C57" s="70"/>
      <c r="D57" s="70"/>
      <c r="E57" s="92"/>
      <c r="F57" s="224" t="s">
        <v>126</v>
      </c>
      <c r="G57" s="225"/>
      <c r="H57" s="224">
        <v>3.89</v>
      </c>
      <c r="I57" s="225"/>
      <c r="J57" s="230"/>
      <c r="K57" s="225">
        <v>1.61</v>
      </c>
      <c r="L57" s="225"/>
      <c r="M57" s="226"/>
    </row>
    <row r="58" spans="1:13" ht="12.75">
      <c r="A58" s="203"/>
      <c r="B58" s="242" t="s">
        <v>118</v>
      </c>
      <c r="C58" s="243"/>
      <c r="D58" s="243"/>
      <c r="E58" s="244"/>
      <c r="F58" s="222" t="s">
        <v>129</v>
      </c>
      <c r="G58" s="223"/>
      <c r="H58" s="222"/>
      <c r="I58" s="223"/>
      <c r="J58" s="194"/>
      <c r="K58" s="223"/>
      <c r="L58" s="223"/>
      <c r="M58" s="197"/>
    </row>
    <row r="59" spans="1:13" ht="12.75">
      <c r="A59" s="204"/>
      <c r="B59" s="248"/>
      <c r="C59" s="249"/>
      <c r="D59" s="249"/>
      <c r="E59" s="250"/>
      <c r="F59" s="227"/>
      <c r="G59" s="228"/>
      <c r="H59" s="227"/>
      <c r="I59" s="228"/>
      <c r="J59" s="241"/>
      <c r="K59" s="228"/>
      <c r="L59" s="228"/>
      <c r="M59" s="229"/>
    </row>
    <row r="60" spans="1:13" ht="12.75">
      <c r="A60" s="201" t="s">
        <v>135</v>
      </c>
      <c r="B60" s="274" t="s">
        <v>117</v>
      </c>
      <c r="C60" s="275"/>
      <c r="D60" s="275"/>
      <c r="E60" s="276"/>
      <c r="F60" s="224" t="s">
        <v>126</v>
      </c>
      <c r="G60" s="225"/>
      <c r="H60" s="222">
        <v>3.56</v>
      </c>
      <c r="I60" s="223"/>
      <c r="J60" s="194"/>
      <c r="K60" s="223">
        <v>1.35</v>
      </c>
      <c r="L60" s="223"/>
      <c r="M60" s="197"/>
    </row>
    <row r="61" spans="1:13" ht="12.75">
      <c r="A61" s="203"/>
      <c r="B61" s="242" t="s">
        <v>120</v>
      </c>
      <c r="C61" s="243"/>
      <c r="D61" s="243"/>
      <c r="E61" s="244"/>
      <c r="F61" s="222" t="s">
        <v>129</v>
      </c>
      <c r="G61" s="223"/>
      <c r="H61" s="222"/>
      <c r="I61" s="223"/>
      <c r="J61" s="194"/>
      <c r="K61" s="223"/>
      <c r="L61" s="223"/>
      <c r="M61" s="197"/>
    </row>
    <row r="62" spans="1:13" ht="12.75">
      <c r="A62" s="203"/>
      <c r="B62" s="242" t="s">
        <v>121</v>
      </c>
      <c r="C62" s="243"/>
      <c r="D62" s="243"/>
      <c r="E62" s="244"/>
      <c r="F62" s="222"/>
      <c r="G62" s="223"/>
      <c r="H62" s="222"/>
      <c r="I62" s="223"/>
      <c r="J62" s="194"/>
      <c r="K62" s="223"/>
      <c r="L62" s="223"/>
      <c r="M62" s="197"/>
    </row>
    <row r="63" spans="1:13" ht="12.75">
      <c r="A63" s="204"/>
      <c r="B63" s="248"/>
      <c r="C63" s="249"/>
      <c r="D63" s="249"/>
      <c r="E63" s="250"/>
      <c r="F63" s="227"/>
      <c r="G63" s="228"/>
      <c r="H63" s="222"/>
      <c r="I63" s="223"/>
      <c r="J63" s="194"/>
      <c r="K63" s="223"/>
      <c r="L63" s="223"/>
      <c r="M63" s="197"/>
    </row>
    <row r="64" spans="1:13" ht="12.75">
      <c r="A64" s="203" t="s">
        <v>136</v>
      </c>
      <c r="B64" s="274" t="s">
        <v>123</v>
      </c>
      <c r="C64" s="275"/>
      <c r="D64" s="275"/>
      <c r="E64" s="276"/>
      <c r="F64" s="222" t="s">
        <v>126</v>
      </c>
      <c r="G64" s="223"/>
      <c r="H64" s="224">
        <v>4.11</v>
      </c>
      <c r="I64" s="225"/>
      <c r="J64" s="230"/>
      <c r="K64" s="239">
        <v>1.7</v>
      </c>
      <c r="L64" s="239"/>
      <c r="M64" s="240"/>
    </row>
    <row r="65" spans="1:13" ht="12.75">
      <c r="A65" s="203"/>
      <c r="B65" s="242" t="s">
        <v>124</v>
      </c>
      <c r="C65" s="243"/>
      <c r="D65" s="243"/>
      <c r="E65" s="244"/>
      <c r="F65" s="222" t="s">
        <v>129</v>
      </c>
      <c r="G65" s="223"/>
      <c r="H65" s="222"/>
      <c r="I65" s="223"/>
      <c r="J65" s="194"/>
      <c r="K65" s="223"/>
      <c r="L65" s="223"/>
      <c r="M65" s="197"/>
    </row>
    <row r="66" spans="1:13" ht="12.75">
      <c r="A66" s="203"/>
      <c r="B66" s="242" t="s">
        <v>120</v>
      </c>
      <c r="C66" s="243"/>
      <c r="D66" s="243"/>
      <c r="E66" s="244"/>
      <c r="F66" s="222"/>
      <c r="G66" s="223"/>
      <c r="H66" s="222"/>
      <c r="I66" s="223"/>
      <c r="J66" s="194"/>
      <c r="K66" s="223"/>
      <c r="L66" s="223"/>
      <c r="M66" s="197"/>
    </row>
    <row r="67" spans="1:13" ht="12.75">
      <c r="A67" s="203"/>
      <c r="B67" s="242" t="s">
        <v>121</v>
      </c>
      <c r="C67" s="243"/>
      <c r="D67" s="243"/>
      <c r="E67" s="244"/>
      <c r="F67" s="222"/>
      <c r="G67" s="223"/>
      <c r="H67" s="222"/>
      <c r="I67" s="223"/>
      <c r="J67" s="194"/>
      <c r="K67" s="223"/>
      <c r="L67" s="223"/>
      <c r="M67" s="197"/>
    </row>
    <row r="68" spans="1:13" ht="12.75">
      <c r="A68" s="204"/>
      <c r="B68" s="248"/>
      <c r="C68" s="249"/>
      <c r="D68" s="249"/>
      <c r="E68" s="250"/>
      <c r="F68" s="227"/>
      <c r="G68" s="228"/>
      <c r="H68" s="227"/>
      <c r="I68" s="228"/>
      <c r="J68" s="241"/>
      <c r="K68" s="228"/>
      <c r="L68" s="228"/>
      <c r="M68" s="229"/>
    </row>
    <row r="69" spans="1:13" ht="12.75">
      <c r="A69" s="203" t="s">
        <v>137</v>
      </c>
      <c r="B69" s="274" t="s">
        <v>97</v>
      </c>
      <c r="C69" s="275"/>
      <c r="D69" s="275"/>
      <c r="E69" s="276"/>
      <c r="F69" s="222" t="s">
        <v>126</v>
      </c>
      <c r="G69" s="223"/>
      <c r="H69" s="224">
        <v>3.85</v>
      </c>
      <c r="I69" s="225"/>
      <c r="J69" s="230"/>
      <c r="K69" s="239">
        <v>1.4</v>
      </c>
      <c r="L69" s="239"/>
      <c r="M69" s="240"/>
    </row>
    <row r="70" spans="1:13" ht="12.75">
      <c r="A70" s="203"/>
      <c r="B70" s="242" t="s">
        <v>138</v>
      </c>
      <c r="C70" s="243"/>
      <c r="D70" s="243"/>
      <c r="E70" s="244"/>
      <c r="F70" s="222" t="s">
        <v>129</v>
      </c>
      <c r="G70" s="223"/>
      <c r="H70" s="222"/>
      <c r="I70" s="223"/>
      <c r="J70" s="194"/>
      <c r="K70" s="223"/>
      <c r="L70" s="223"/>
      <c r="M70" s="197"/>
    </row>
    <row r="71" spans="1:13" ht="12.75">
      <c r="A71" s="204"/>
      <c r="B71" s="248"/>
      <c r="C71" s="249"/>
      <c r="D71" s="249"/>
      <c r="E71" s="250"/>
      <c r="F71" s="227"/>
      <c r="G71" s="228"/>
      <c r="H71" s="227"/>
      <c r="I71" s="228"/>
      <c r="J71" s="241"/>
      <c r="K71" s="228"/>
      <c r="L71" s="228"/>
      <c r="M71" s="229"/>
    </row>
    <row r="72" spans="1:13" ht="12.75">
      <c r="A72" s="203" t="s">
        <v>139</v>
      </c>
      <c r="B72" s="274" t="s">
        <v>123</v>
      </c>
      <c r="C72" s="275"/>
      <c r="D72" s="275"/>
      <c r="E72" s="276"/>
      <c r="F72" s="222" t="s">
        <v>126</v>
      </c>
      <c r="G72" s="223"/>
      <c r="H72" s="224">
        <v>4.41</v>
      </c>
      <c r="I72" s="225"/>
      <c r="J72" s="230"/>
      <c r="K72" s="239">
        <v>1.75</v>
      </c>
      <c r="L72" s="239"/>
      <c r="M72" s="240"/>
    </row>
    <row r="73" spans="1:13" ht="12.75">
      <c r="A73" s="203"/>
      <c r="B73" s="242" t="s">
        <v>124</v>
      </c>
      <c r="C73" s="243"/>
      <c r="D73" s="243"/>
      <c r="E73" s="244"/>
      <c r="F73" s="222" t="s">
        <v>129</v>
      </c>
      <c r="G73" s="223"/>
      <c r="H73" s="222"/>
      <c r="I73" s="223"/>
      <c r="J73" s="194"/>
      <c r="K73" s="223"/>
      <c r="L73" s="223"/>
      <c r="M73" s="197"/>
    </row>
    <row r="74" spans="1:13" ht="12.75">
      <c r="A74" s="203"/>
      <c r="B74" s="242" t="s">
        <v>140</v>
      </c>
      <c r="C74" s="243"/>
      <c r="D74" s="243"/>
      <c r="E74" s="244"/>
      <c r="F74" s="222"/>
      <c r="G74" s="223"/>
      <c r="H74" s="222"/>
      <c r="I74" s="223"/>
      <c r="J74" s="194"/>
      <c r="K74" s="223"/>
      <c r="L74" s="223"/>
      <c r="M74" s="197"/>
    </row>
    <row r="75" spans="1:13" ht="12.75">
      <c r="A75" s="204"/>
      <c r="B75" s="248"/>
      <c r="C75" s="249"/>
      <c r="D75" s="249"/>
      <c r="E75" s="250"/>
      <c r="F75" s="227"/>
      <c r="G75" s="228"/>
      <c r="H75" s="227"/>
      <c r="I75" s="228"/>
      <c r="J75" s="241"/>
      <c r="K75" s="228"/>
      <c r="L75" s="228"/>
      <c r="M75" s="229"/>
    </row>
    <row r="76" spans="1:13" ht="12.75">
      <c r="A76" s="203" t="s">
        <v>141</v>
      </c>
      <c r="B76" s="274" t="s">
        <v>123</v>
      </c>
      <c r="C76" s="275"/>
      <c r="D76" s="275"/>
      <c r="E76" s="276"/>
      <c r="F76" s="222" t="s">
        <v>126</v>
      </c>
      <c r="G76" s="223"/>
      <c r="H76" s="224">
        <v>4.07</v>
      </c>
      <c r="I76" s="225"/>
      <c r="J76" s="230"/>
      <c r="K76" s="239">
        <v>1.48</v>
      </c>
      <c r="L76" s="239"/>
      <c r="M76" s="240"/>
    </row>
    <row r="77" spans="1:13" ht="12.75">
      <c r="A77" s="203"/>
      <c r="B77" s="242" t="s">
        <v>120</v>
      </c>
      <c r="C77" s="243"/>
      <c r="D77" s="243"/>
      <c r="E77" s="244"/>
      <c r="F77" s="222" t="s">
        <v>129</v>
      </c>
      <c r="G77" s="223"/>
      <c r="H77" s="222"/>
      <c r="I77" s="223"/>
      <c r="J77" s="194"/>
      <c r="K77" s="223"/>
      <c r="L77" s="223"/>
      <c r="M77" s="197"/>
    </row>
    <row r="78" spans="1:13" ht="12.75">
      <c r="A78" s="203"/>
      <c r="B78" s="242" t="s">
        <v>142</v>
      </c>
      <c r="C78" s="243"/>
      <c r="D78" s="243"/>
      <c r="E78" s="244"/>
      <c r="F78" s="222"/>
      <c r="G78" s="223"/>
      <c r="H78" s="222"/>
      <c r="I78" s="223"/>
      <c r="J78" s="194"/>
      <c r="K78" s="223"/>
      <c r="L78" s="223"/>
      <c r="M78" s="197"/>
    </row>
    <row r="79" spans="1:13" ht="12.75">
      <c r="A79" s="204"/>
      <c r="B79" s="248"/>
      <c r="C79" s="249"/>
      <c r="D79" s="249"/>
      <c r="E79" s="250"/>
      <c r="F79" s="227"/>
      <c r="G79" s="228"/>
      <c r="H79" s="227"/>
      <c r="I79" s="228"/>
      <c r="J79" s="241"/>
      <c r="K79" s="228"/>
      <c r="L79" s="228"/>
      <c r="M79" s="229"/>
    </row>
    <row r="80" spans="1:13" ht="12.75">
      <c r="A80" s="203" t="s">
        <v>143</v>
      </c>
      <c r="B80" s="274" t="s">
        <v>123</v>
      </c>
      <c r="C80" s="275"/>
      <c r="D80" s="275"/>
      <c r="E80" s="276"/>
      <c r="F80" s="222" t="s">
        <v>126</v>
      </c>
      <c r="G80" s="223"/>
      <c r="H80" s="224">
        <v>4.63</v>
      </c>
      <c r="I80" s="225"/>
      <c r="J80" s="230"/>
      <c r="K80" s="239">
        <v>1.83</v>
      </c>
      <c r="L80" s="239"/>
      <c r="M80" s="240"/>
    </row>
    <row r="81" spans="1:13" ht="12.75">
      <c r="A81" s="203"/>
      <c r="B81" s="242" t="s">
        <v>144</v>
      </c>
      <c r="C81" s="243"/>
      <c r="D81" s="243"/>
      <c r="E81" s="244"/>
      <c r="F81" s="222" t="s">
        <v>129</v>
      </c>
      <c r="G81" s="223"/>
      <c r="H81" s="222"/>
      <c r="I81" s="223"/>
      <c r="J81" s="194"/>
      <c r="K81" s="223"/>
      <c r="L81" s="223"/>
      <c r="M81" s="197"/>
    </row>
    <row r="82" spans="1:13" ht="12.75">
      <c r="A82" s="203"/>
      <c r="B82" s="242" t="s">
        <v>120</v>
      </c>
      <c r="C82" s="243"/>
      <c r="D82" s="243"/>
      <c r="E82" s="244"/>
      <c r="F82" s="222"/>
      <c r="G82" s="223"/>
      <c r="H82" s="222"/>
      <c r="I82" s="223"/>
      <c r="J82" s="194"/>
      <c r="K82" s="223"/>
      <c r="L82" s="223"/>
      <c r="M82" s="197"/>
    </row>
    <row r="83" spans="1:13" ht="12.75">
      <c r="A83" s="203"/>
      <c r="B83" s="242" t="s">
        <v>142</v>
      </c>
      <c r="C83" s="243"/>
      <c r="D83" s="243"/>
      <c r="E83" s="244"/>
      <c r="F83" s="222"/>
      <c r="G83" s="223"/>
      <c r="H83" s="222"/>
      <c r="I83" s="223"/>
      <c r="J83" s="194"/>
      <c r="K83" s="223"/>
      <c r="L83" s="223"/>
      <c r="M83" s="197"/>
    </row>
    <row r="84" spans="1:13" ht="12.75">
      <c r="A84" s="204"/>
      <c r="B84" s="248"/>
      <c r="C84" s="249"/>
      <c r="D84" s="249"/>
      <c r="E84" s="250"/>
      <c r="F84" s="227"/>
      <c r="G84" s="228"/>
      <c r="H84" s="227"/>
      <c r="I84" s="228"/>
      <c r="J84" s="241"/>
      <c r="K84" s="228"/>
      <c r="L84" s="228"/>
      <c r="M84" s="229"/>
    </row>
    <row r="85" spans="1:13" ht="12.75">
      <c r="A85" s="201" t="s">
        <v>145</v>
      </c>
      <c r="B85" s="271" t="s">
        <v>146</v>
      </c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3"/>
    </row>
    <row r="86" spans="1:13" ht="12.75">
      <c r="A86" s="115"/>
      <c r="B86" s="256" t="s">
        <v>95</v>
      </c>
      <c r="C86" s="269"/>
      <c r="D86" s="269"/>
      <c r="E86" s="269"/>
      <c r="F86" s="269"/>
      <c r="G86" s="269"/>
      <c r="H86" s="269"/>
      <c r="I86" s="269"/>
      <c r="J86" s="269"/>
      <c r="K86" s="269"/>
      <c r="L86" s="269"/>
      <c r="M86" s="270"/>
    </row>
    <row r="87" spans="1:13" ht="12.75">
      <c r="A87" s="202"/>
      <c r="B87" s="256"/>
      <c r="C87" s="269"/>
      <c r="D87" s="269"/>
      <c r="E87" s="269"/>
      <c r="F87" s="269"/>
      <c r="G87" s="269"/>
      <c r="H87" s="269"/>
      <c r="I87" s="269"/>
      <c r="J87" s="269"/>
      <c r="K87" s="269"/>
      <c r="L87" s="269"/>
      <c r="M87" s="270"/>
    </row>
    <row r="88" spans="1:13" ht="12.75">
      <c r="A88" s="201" t="s">
        <v>147</v>
      </c>
      <c r="B88" s="231" t="s">
        <v>97</v>
      </c>
      <c r="C88" s="232"/>
      <c r="D88" s="232"/>
      <c r="E88" s="233"/>
      <c r="F88" s="224" t="s">
        <v>126</v>
      </c>
      <c r="G88" s="225"/>
      <c r="H88" s="224">
        <v>3.07</v>
      </c>
      <c r="I88" s="225"/>
      <c r="J88" s="230"/>
      <c r="K88" s="239" t="s">
        <v>56</v>
      </c>
      <c r="L88" s="239"/>
      <c r="M88" s="240"/>
    </row>
    <row r="89" spans="1:13" ht="12.75">
      <c r="A89" s="204"/>
      <c r="B89" s="248"/>
      <c r="C89" s="249"/>
      <c r="D89" s="249"/>
      <c r="E89" s="250"/>
      <c r="F89" s="227" t="s">
        <v>129</v>
      </c>
      <c r="G89" s="228"/>
      <c r="H89" s="227"/>
      <c r="I89" s="228"/>
      <c r="J89" s="241"/>
      <c r="K89" s="228"/>
      <c r="L89" s="228"/>
      <c r="M89" s="229"/>
    </row>
    <row r="90" spans="1:13" ht="12.75">
      <c r="A90" s="205" t="s">
        <v>148</v>
      </c>
      <c r="B90" s="69" t="s">
        <v>117</v>
      </c>
      <c r="C90" s="70"/>
      <c r="D90" s="70"/>
      <c r="E90" s="92"/>
      <c r="F90" s="224" t="s">
        <v>126</v>
      </c>
      <c r="G90" s="225"/>
      <c r="H90" s="224">
        <v>3.71</v>
      </c>
      <c r="I90" s="225"/>
      <c r="J90" s="230"/>
      <c r="K90" s="225" t="s">
        <v>56</v>
      </c>
      <c r="L90" s="225"/>
      <c r="M90" s="226"/>
    </row>
    <row r="91" spans="1:13" ht="12.75">
      <c r="A91" s="203"/>
      <c r="B91" s="242" t="s">
        <v>118</v>
      </c>
      <c r="C91" s="243"/>
      <c r="D91" s="243"/>
      <c r="E91" s="244"/>
      <c r="F91" s="222" t="s">
        <v>129</v>
      </c>
      <c r="G91" s="223"/>
      <c r="H91" s="222"/>
      <c r="I91" s="223"/>
      <c r="J91" s="194"/>
      <c r="K91" s="223"/>
      <c r="L91" s="223"/>
      <c r="M91" s="197"/>
    </row>
    <row r="92" spans="1:13" ht="12.75">
      <c r="A92" s="204"/>
      <c r="B92" s="248"/>
      <c r="C92" s="249"/>
      <c r="D92" s="249"/>
      <c r="E92" s="250"/>
      <c r="F92" s="227"/>
      <c r="G92" s="228"/>
      <c r="H92" s="227"/>
      <c r="I92" s="228"/>
      <c r="J92" s="241"/>
      <c r="K92" s="228"/>
      <c r="L92" s="228"/>
      <c r="M92" s="229"/>
    </row>
    <row r="93" spans="1:13" ht="12.75">
      <c r="A93" s="203" t="s">
        <v>208</v>
      </c>
      <c r="B93" s="274" t="s">
        <v>123</v>
      </c>
      <c r="C93" s="275"/>
      <c r="D93" s="275"/>
      <c r="E93" s="276"/>
      <c r="F93" s="222" t="s">
        <v>126</v>
      </c>
      <c r="G93" s="223"/>
      <c r="H93" s="224">
        <v>4.95</v>
      </c>
      <c r="I93" s="225"/>
      <c r="J93" s="230"/>
      <c r="K93" s="239" t="s">
        <v>56</v>
      </c>
      <c r="L93" s="239"/>
      <c r="M93" s="240"/>
    </row>
    <row r="94" spans="1:13" ht="12.75">
      <c r="A94" s="203"/>
      <c r="B94" s="242" t="s">
        <v>124</v>
      </c>
      <c r="C94" s="243"/>
      <c r="D94" s="243"/>
      <c r="E94" s="244"/>
      <c r="F94" s="222" t="s">
        <v>129</v>
      </c>
      <c r="G94" s="223"/>
      <c r="H94" s="222"/>
      <c r="I94" s="223"/>
      <c r="J94" s="194"/>
      <c r="K94" s="223"/>
      <c r="L94" s="223"/>
      <c r="M94" s="197"/>
    </row>
    <row r="95" spans="1:13" ht="12.75">
      <c r="A95" s="203"/>
      <c r="B95" s="242" t="s">
        <v>149</v>
      </c>
      <c r="C95" s="243"/>
      <c r="D95" s="243"/>
      <c r="E95" s="244"/>
      <c r="F95" s="222"/>
      <c r="G95" s="223"/>
      <c r="H95" s="222"/>
      <c r="I95" s="223"/>
      <c r="J95" s="194"/>
      <c r="K95" s="223"/>
      <c r="L95" s="223"/>
      <c r="M95" s="197"/>
    </row>
    <row r="96" spans="1:13" ht="12.75">
      <c r="A96" s="203"/>
      <c r="B96" s="242" t="s">
        <v>150</v>
      </c>
      <c r="C96" s="243"/>
      <c r="D96" s="243"/>
      <c r="E96" s="244"/>
      <c r="F96" s="222"/>
      <c r="G96" s="223"/>
      <c r="H96" s="222"/>
      <c r="I96" s="223"/>
      <c r="J96" s="194"/>
      <c r="K96" s="223"/>
      <c r="L96" s="223"/>
      <c r="M96" s="197"/>
    </row>
    <row r="97" spans="1:13" ht="13.5" thickBot="1">
      <c r="A97" s="206"/>
      <c r="B97" s="282"/>
      <c r="C97" s="283"/>
      <c r="D97" s="283"/>
      <c r="E97" s="284"/>
      <c r="F97" s="186"/>
      <c r="G97" s="200"/>
      <c r="H97" s="186"/>
      <c r="I97" s="200"/>
      <c r="J97" s="187"/>
      <c r="K97" s="200"/>
      <c r="L97" s="200"/>
      <c r="M97" s="185"/>
    </row>
    <row r="98" spans="1:13" s="5" customFormat="1" ht="18">
      <c r="A98" s="11"/>
      <c r="B98" s="35" t="s">
        <v>49</v>
      </c>
      <c r="C98" s="6"/>
      <c r="D98" s="6"/>
      <c r="E98" s="6"/>
      <c r="F98" s="6"/>
      <c r="G98" s="6"/>
      <c r="H98" s="6"/>
      <c r="I98" s="11"/>
      <c r="J98" s="11"/>
      <c r="K98" s="11"/>
      <c r="L98" s="11"/>
      <c r="M98" s="11"/>
    </row>
    <row r="99" spans="1:13" s="5" customFormat="1" ht="12.75">
      <c r="A99" s="11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</row>
    <row r="100" spans="1:13" s="5" customFormat="1" ht="18">
      <c r="A100" s="11"/>
      <c r="B100" s="221" t="s">
        <v>205</v>
      </c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</row>
    <row r="101" spans="1:13" s="5" customFormat="1" ht="12.75">
      <c r="A101" s="11"/>
      <c r="B101" s="217" t="s">
        <v>217</v>
      </c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</row>
    <row r="102" spans="1:13" s="5" customFormat="1" ht="12.75">
      <c r="A102" s="11"/>
      <c r="B102" s="217" t="s">
        <v>206</v>
      </c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</row>
    <row r="103" spans="1:13" s="5" customFormat="1" ht="12.75">
      <c r="A103" s="11"/>
      <c r="B103" s="217" t="s">
        <v>207</v>
      </c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</row>
    <row r="104" spans="1:13" s="5" customFormat="1" ht="13.5" thickBot="1">
      <c r="A104" s="11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1:13" s="12" customFormat="1" ht="12.75">
      <c r="A105" s="15" t="s">
        <v>0</v>
      </c>
      <c r="B105" s="237" t="s">
        <v>2</v>
      </c>
      <c r="C105" s="238"/>
      <c r="D105" s="16" t="s">
        <v>36</v>
      </c>
      <c r="E105" s="237" t="s">
        <v>98</v>
      </c>
      <c r="F105" s="281"/>
      <c r="G105" s="281"/>
      <c r="H105" s="238"/>
      <c r="I105" s="17" t="s">
        <v>37</v>
      </c>
      <c r="J105" s="18" t="s">
        <v>36</v>
      </c>
      <c r="K105" s="72" t="s">
        <v>110</v>
      </c>
      <c r="L105" s="17" t="s">
        <v>100</v>
      </c>
      <c r="M105" s="19" t="s">
        <v>201</v>
      </c>
    </row>
    <row r="106" spans="1:13" ht="12.75">
      <c r="A106" s="45" t="s">
        <v>1</v>
      </c>
      <c r="B106" s="49" t="s">
        <v>3</v>
      </c>
      <c r="C106" s="48" t="s">
        <v>4</v>
      </c>
      <c r="D106" s="46" t="s">
        <v>46</v>
      </c>
      <c r="E106" s="71" t="s">
        <v>103</v>
      </c>
      <c r="F106" s="71" t="s">
        <v>105</v>
      </c>
      <c r="G106" s="46" t="s">
        <v>107</v>
      </c>
      <c r="H106" s="13" t="s">
        <v>58</v>
      </c>
      <c r="I106" s="7" t="s">
        <v>38</v>
      </c>
      <c r="J106" s="10" t="s">
        <v>39</v>
      </c>
      <c r="K106" s="2" t="s">
        <v>109</v>
      </c>
      <c r="L106" s="7" t="s">
        <v>101</v>
      </c>
      <c r="M106" s="20" t="s">
        <v>102</v>
      </c>
    </row>
    <row r="107" spans="1:13" ht="13.5" thickBot="1">
      <c r="A107" s="52"/>
      <c r="B107" s="8"/>
      <c r="C107" s="43"/>
      <c r="D107" s="53"/>
      <c r="E107" s="50" t="s">
        <v>104</v>
      </c>
      <c r="F107" s="50" t="s">
        <v>106</v>
      </c>
      <c r="G107" s="53" t="s">
        <v>108</v>
      </c>
      <c r="H107" s="47"/>
      <c r="I107" s="8"/>
      <c r="J107" s="43"/>
      <c r="K107" s="73" t="s">
        <v>99</v>
      </c>
      <c r="L107" s="8" t="s">
        <v>102</v>
      </c>
      <c r="M107" s="51"/>
    </row>
    <row r="108" spans="1:13" s="36" customFormat="1" ht="12">
      <c r="A108" s="81">
        <v>1</v>
      </c>
      <c r="B108" s="82">
        <v>2</v>
      </c>
      <c r="C108" s="83">
        <v>3</v>
      </c>
      <c r="D108" s="82">
        <v>4</v>
      </c>
      <c r="E108" s="82">
        <v>5</v>
      </c>
      <c r="F108" s="83">
        <v>6</v>
      </c>
      <c r="G108" s="82">
        <v>7</v>
      </c>
      <c r="H108" s="83">
        <v>8</v>
      </c>
      <c r="I108" s="82">
        <v>9</v>
      </c>
      <c r="J108" s="83">
        <v>10</v>
      </c>
      <c r="K108" s="82">
        <v>11</v>
      </c>
      <c r="L108" s="82">
        <v>12</v>
      </c>
      <c r="M108" s="84">
        <v>13</v>
      </c>
    </row>
    <row r="109" spans="1:13" ht="13.5" thickBot="1">
      <c r="A109" s="85"/>
      <c r="B109" s="86"/>
      <c r="C109" s="87"/>
      <c r="D109" s="88"/>
      <c r="E109" s="88"/>
      <c r="F109" s="87"/>
      <c r="G109" s="88"/>
      <c r="H109" s="87"/>
      <c r="I109" s="88"/>
      <c r="J109" s="87"/>
      <c r="K109" s="89" t="s">
        <v>111</v>
      </c>
      <c r="L109" s="89" t="s">
        <v>112</v>
      </c>
      <c r="M109" s="90" t="s">
        <v>200</v>
      </c>
    </row>
    <row r="110" spans="1:16" ht="12.75">
      <c r="A110" s="23">
        <v>1</v>
      </c>
      <c r="B110" s="24" t="s">
        <v>21</v>
      </c>
      <c r="C110" s="25">
        <v>2</v>
      </c>
      <c r="D110" s="26">
        <v>272.5</v>
      </c>
      <c r="E110" s="25">
        <v>1.25</v>
      </c>
      <c r="F110" s="25"/>
      <c r="G110" s="25"/>
      <c r="H110" s="26">
        <f>SUM(E110:G110)</f>
        <v>1.25</v>
      </c>
      <c r="I110" s="26">
        <v>4.45</v>
      </c>
      <c r="J110" s="161">
        <v>3262.7</v>
      </c>
      <c r="K110" s="162">
        <v>341</v>
      </c>
      <c r="L110" s="119">
        <f>I110*K110</f>
        <v>1517.45</v>
      </c>
      <c r="M110" s="38">
        <f>L110/J110</f>
        <v>0.46509026266589026</v>
      </c>
      <c r="N110" s="152"/>
      <c r="O110" s="153"/>
      <c r="P110" s="118"/>
    </row>
    <row r="111" spans="1:16" ht="12.75">
      <c r="A111" s="14">
        <v>2</v>
      </c>
      <c r="B111" s="9" t="s">
        <v>21</v>
      </c>
      <c r="C111" s="1" t="s">
        <v>77</v>
      </c>
      <c r="D111" s="1">
        <v>270.9</v>
      </c>
      <c r="E111" s="3">
        <v>1.25</v>
      </c>
      <c r="F111" s="3"/>
      <c r="G111" s="3"/>
      <c r="H111" s="59">
        <f>SUM(E111:G111)</f>
        <v>1.25</v>
      </c>
      <c r="I111" s="1">
        <v>4.45</v>
      </c>
      <c r="J111" s="98">
        <v>3513.5</v>
      </c>
      <c r="K111" s="140">
        <v>339</v>
      </c>
      <c r="L111" s="74">
        <f>I111*K111</f>
        <v>1508.55</v>
      </c>
      <c r="M111" s="39">
        <f>L111/J111</f>
        <v>0.42935818983919166</v>
      </c>
      <c r="N111" s="152"/>
      <c r="O111" s="153"/>
      <c r="P111" s="118"/>
    </row>
    <row r="112" spans="1:16" ht="12.75">
      <c r="A112" s="14">
        <v>3</v>
      </c>
      <c r="B112" s="9" t="s">
        <v>21</v>
      </c>
      <c r="C112" s="1">
        <v>4</v>
      </c>
      <c r="D112" s="1">
        <v>275.5</v>
      </c>
      <c r="E112" s="3">
        <v>1.25</v>
      </c>
      <c r="F112" s="3"/>
      <c r="G112" s="3"/>
      <c r="H112" s="59">
        <f aca="true" t="shared" si="0" ref="H112:H176">SUM(E112:G112)</f>
        <v>1.25</v>
      </c>
      <c r="I112" s="1">
        <v>4.45</v>
      </c>
      <c r="J112" s="98">
        <v>3250.2</v>
      </c>
      <c r="K112" s="140">
        <v>344</v>
      </c>
      <c r="L112" s="74">
        <f aca="true" t="shared" si="1" ref="L112:L176">I112*K112</f>
        <v>1530.8</v>
      </c>
      <c r="M112" s="39">
        <f aca="true" t="shared" si="2" ref="M112:M176">L112/J112</f>
        <v>0.4709864008368716</v>
      </c>
      <c r="N112" s="152"/>
      <c r="O112" s="153"/>
      <c r="P112" s="118"/>
    </row>
    <row r="113" spans="1:16" ht="12.75">
      <c r="A113" s="14">
        <v>4</v>
      </c>
      <c r="B113" s="9" t="s">
        <v>21</v>
      </c>
      <c r="C113" s="1">
        <v>7</v>
      </c>
      <c r="D113" s="1">
        <v>725.7</v>
      </c>
      <c r="E113" s="3">
        <v>1.25</v>
      </c>
      <c r="F113" s="3"/>
      <c r="G113" s="3"/>
      <c r="H113" s="59">
        <f t="shared" si="0"/>
        <v>1.25</v>
      </c>
      <c r="I113" s="1">
        <v>4.45</v>
      </c>
      <c r="J113" s="98">
        <v>3726.3</v>
      </c>
      <c r="K113" s="140">
        <v>907</v>
      </c>
      <c r="L113" s="74">
        <f t="shared" si="1"/>
        <v>4036.15</v>
      </c>
      <c r="M113" s="39">
        <f t="shared" si="2"/>
        <v>1.0831521884979738</v>
      </c>
      <c r="N113" s="152"/>
      <c r="O113" s="153"/>
      <c r="P113" s="118"/>
    </row>
    <row r="114" spans="1:16" ht="12.75">
      <c r="A114" s="14">
        <v>5</v>
      </c>
      <c r="B114" s="9" t="s">
        <v>21</v>
      </c>
      <c r="C114" s="1" t="s">
        <v>5</v>
      </c>
      <c r="D114" s="1">
        <v>415</v>
      </c>
      <c r="E114" s="3">
        <v>1.25</v>
      </c>
      <c r="F114" s="3"/>
      <c r="G114" s="3"/>
      <c r="H114" s="59">
        <f t="shared" si="0"/>
        <v>1.25</v>
      </c>
      <c r="I114" s="1">
        <v>4.45</v>
      </c>
      <c r="J114" s="98">
        <v>4373</v>
      </c>
      <c r="K114" s="140">
        <v>519</v>
      </c>
      <c r="L114" s="74">
        <f t="shared" si="1"/>
        <v>2309.55</v>
      </c>
      <c r="M114" s="39">
        <f t="shared" si="2"/>
        <v>0.5281385776354905</v>
      </c>
      <c r="N114" s="152"/>
      <c r="O114" s="153"/>
      <c r="P114" s="118"/>
    </row>
    <row r="115" spans="1:16" ht="12.75">
      <c r="A115" s="14">
        <v>6</v>
      </c>
      <c r="B115" s="9" t="s">
        <v>21</v>
      </c>
      <c r="C115" s="1">
        <v>12</v>
      </c>
      <c r="D115" s="1">
        <v>148.4</v>
      </c>
      <c r="E115" s="3">
        <v>1.25</v>
      </c>
      <c r="F115" s="3"/>
      <c r="G115" s="3"/>
      <c r="H115" s="59">
        <f t="shared" si="0"/>
        <v>1.25</v>
      </c>
      <c r="I115" s="1">
        <v>4.45</v>
      </c>
      <c r="J115" s="98">
        <v>2021.3</v>
      </c>
      <c r="K115" s="140">
        <v>186</v>
      </c>
      <c r="L115" s="74">
        <f t="shared" si="1"/>
        <v>827.7</v>
      </c>
      <c r="M115" s="39">
        <f t="shared" si="2"/>
        <v>0.4094889427596102</v>
      </c>
      <c r="N115" s="152"/>
      <c r="O115" s="153"/>
      <c r="P115" s="118"/>
    </row>
    <row r="116" spans="1:16" ht="12.75">
      <c r="A116" s="14">
        <v>7</v>
      </c>
      <c r="B116" s="9" t="s">
        <v>21</v>
      </c>
      <c r="C116" s="1">
        <v>13</v>
      </c>
      <c r="D116" s="1">
        <v>679.4</v>
      </c>
      <c r="E116" s="3">
        <v>1.25</v>
      </c>
      <c r="F116" s="3"/>
      <c r="G116" s="3"/>
      <c r="H116" s="59">
        <f t="shared" si="0"/>
        <v>1.25</v>
      </c>
      <c r="I116" s="1">
        <v>4.45</v>
      </c>
      <c r="J116" s="98">
        <v>4378.4</v>
      </c>
      <c r="K116" s="140">
        <v>849</v>
      </c>
      <c r="L116" s="74">
        <f t="shared" si="1"/>
        <v>3778.05</v>
      </c>
      <c r="M116" s="39">
        <f t="shared" si="2"/>
        <v>0.8628837018088801</v>
      </c>
      <c r="N116" s="152"/>
      <c r="O116" s="153"/>
      <c r="P116" s="118"/>
    </row>
    <row r="117" spans="1:16" ht="12.75">
      <c r="A117" s="14">
        <v>8</v>
      </c>
      <c r="B117" s="9" t="s">
        <v>21</v>
      </c>
      <c r="C117" s="1" t="s">
        <v>6</v>
      </c>
      <c r="D117" s="1">
        <v>404</v>
      </c>
      <c r="E117" s="3">
        <v>1.25</v>
      </c>
      <c r="F117" s="3"/>
      <c r="G117" s="3"/>
      <c r="H117" s="59">
        <f t="shared" si="0"/>
        <v>1.25</v>
      </c>
      <c r="I117" s="1">
        <v>4.45</v>
      </c>
      <c r="J117" s="98">
        <v>4381.9</v>
      </c>
      <c r="K117" s="140">
        <v>505</v>
      </c>
      <c r="L117" s="74">
        <f t="shared" si="1"/>
        <v>2247.25</v>
      </c>
      <c r="M117" s="39">
        <f t="shared" si="2"/>
        <v>0.5128483078116799</v>
      </c>
      <c r="N117" s="152"/>
      <c r="O117" s="153"/>
      <c r="P117" s="118"/>
    </row>
    <row r="118" spans="1:16" ht="12.75">
      <c r="A118" s="14">
        <v>9</v>
      </c>
      <c r="B118" s="9" t="s">
        <v>21</v>
      </c>
      <c r="C118" s="1">
        <v>17</v>
      </c>
      <c r="D118" s="1">
        <v>148.4</v>
      </c>
      <c r="E118" s="3">
        <v>1.25</v>
      </c>
      <c r="F118" s="3"/>
      <c r="G118" s="3"/>
      <c r="H118" s="59">
        <f t="shared" si="0"/>
        <v>1.25</v>
      </c>
      <c r="I118" s="1">
        <v>4.45</v>
      </c>
      <c r="J118" s="98">
        <v>2028.5</v>
      </c>
      <c r="K118" s="140">
        <v>186</v>
      </c>
      <c r="L118" s="74">
        <f t="shared" si="1"/>
        <v>827.7</v>
      </c>
      <c r="M118" s="39">
        <f t="shared" si="2"/>
        <v>0.40803549420754254</v>
      </c>
      <c r="N118" s="152"/>
      <c r="O118" s="153"/>
      <c r="P118" s="118"/>
    </row>
    <row r="119" spans="1:16" ht="12.75">
      <c r="A119" s="14">
        <v>10</v>
      </c>
      <c r="B119" s="9" t="s">
        <v>21</v>
      </c>
      <c r="C119" s="1">
        <v>18</v>
      </c>
      <c r="D119" s="1">
        <v>144</v>
      </c>
      <c r="E119" s="3">
        <v>1.25</v>
      </c>
      <c r="F119" s="3"/>
      <c r="G119" s="3"/>
      <c r="H119" s="59">
        <f t="shared" si="0"/>
        <v>1.25</v>
      </c>
      <c r="I119" s="1">
        <v>4.45</v>
      </c>
      <c r="J119" s="98">
        <v>2036.9</v>
      </c>
      <c r="K119" s="140">
        <v>180</v>
      </c>
      <c r="L119" s="74">
        <f t="shared" si="1"/>
        <v>801</v>
      </c>
      <c r="M119" s="39">
        <f t="shared" si="2"/>
        <v>0.3932446364573617</v>
      </c>
      <c r="N119" s="152"/>
      <c r="O119" s="153"/>
      <c r="P119" s="118"/>
    </row>
    <row r="120" spans="1:16" ht="12.75">
      <c r="A120" s="14">
        <v>11</v>
      </c>
      <c r="B120" s="9" t="s">
        <v>21</v>
      </c>
      <c r="C120" s="1">
        <v>19</v>
      </c>
      <c r="D120" s="1">
        <v>148.7</v>
      </c>
      <c r="E120" s="3">
        <v>1.25</v>
      </c>
      <c r="F120" s="3"/>
      <c r="G120" s="3"/>
      <c r="H120" s="59">
        <f t="shared" si="0"/>
        <v>1.25</v>
      </c>
      <c r="I120" s="1">
        <v>4.45</v>
      </c>
      <c r="J120" s="98">
        <v>2042.9</v>
      </c>
      <c r="K120" s="140">
        <v>186</v>
      </c>
      <c r="L120" s="74">
        <f t="shared" si="1"/>
        <v>827.7</v>
      </c>
      <c r="M120" s="39">
        <f t="shared" si="2"/>
        <v>0.40515933232169954</v>
      </c>
      <c r="N120" s="152"/>
      <c r="O120" s="153"/>
      <c r="P120" s="118"/>
    </row>
    <row r="121" spans="1:16" ht="12.75">
      <c r="A121" s="14">
        <v>12</v>
      </c>
      <c r="B121" s="9" t="s">
        <v>21</v>
      </c>
      <c r="C121" s="1" t="s">
        <v>7</v>
      </c>
      <c r="D121" s="1">
        <v>99.2</v>
      </c>
      <c r="E121" s="3">
        <v>1.25</v>
      </c>
      <c r="F121" s="3"/>
      <c r="G121" s="3"/>
      <c r="H121" s="59">
        <f t="shared" si="0"/>
        <v>1.25</v>
      </c>
      <c r="I121" s="1">
        <v>4.45</v>
      </c>
      <c r="J121" s="98">
        <v>1284</v>
      </c>
      <c r="K121" s="140">
        <v>124</v>
      </c>
      <c r="L121" s="74">
        <f t="shared" si="1"/>
        <v>551.8000000000001</v>
      </c>
      <c r="M121" s="39">
        <f t="shared" si="2"/>
        <v>0.42975077881619944</v>
      </c>
      <c r="N121" s="152"/>
      <c r="O121" s="153"/>
      <c r="P121" s="118"/>
    </row>
    <row r="122" spans="1:16" ht="12.75">
      <c r="A122" s="14">
        <v>13</v>
      </c>
      <c r="B122" s="9" t="s">
        <v>21</v>
      </c>
      <c r="C122" s="1">
        <v>20</v>
      </c>
      <c r="D122" s="1">
        <v>150</v>
      </c>
      <c r="E122" s="3">
        <v>1.25</v>
      </c>
      <c r="F122" s="3"/>
      <c r="G122" s="3"/>
      <c r="H122" s="59">
        <f t="shared" si="0"/>
        <v>1.25</v>
      </c>
      <c r="I122" s="1">
        <v>4.45</v>
      </c>
      <c r="J122" s="160">
        <v>2049.7</v>
      </c>
      <c r="K122" s="140">
        <v>188</v>
      </c>
      <c r="L122" s="74">
        <f t="shared" si="1"/>
        <v>836.6</v>
      </c>
      <c r="M122" s="39">
        <f t="shared" si="2"/>
        <v>0.4081572913109236</v>
      </c>
      <c r="N122" s="152"/>
      <c r="O122" s="153"/>
      <c r="P122" s="118"/>
    </row>
    <row r="123" spans="1:16" ht="12.75">
      <c r="A123" s="14">
        <v>14</v>
      </c>
      <c r="B123" s="9" t="s">
        <v>21</v>
      </c>
      <c r="C123" s="1">
        <v>21</v>
      </c>
      <c r="D123" s="1">
        <v>146.8</v>
      </c>
      <c r="E123" s="3">
        <v>1.25</v>
      </c>
      <c r="F123" s="3"/>
      <c r="G123" s="3"/>
      <c r="H123" s="59">
        <f t="shared" si="0"/>
        <v>1.25</v>
      </c>
      <c r="I123" s="1">
        <v>4.45</v>
      </c>
      <c r="J123" s="98">
        <v>2025.4</v>
      </c>
      <c r="K123" s="140">
        <v>184</v>
      </c>
      <c r="L123" s="74">
        <f t="shared" si="1"/>
        <v>818.8000000000001</v>
      </c>
      <c r="M123" s="39">
        <f t="shared" si="2"/>
        <v>0.4042658240347586</v>
      </c>
      <c r="N123" s="152"/>
      <c r="O123" s="153"/>
      <c r="P123" s="118"/>
    </row>
    <row r="124" spans="1:16" ht="12.75">
      <c r="A124" s="14">
        <v>15</v>
      </c>
      <c r="B124" s="9" t="s">
        <v>21</v>
      </c>
      <c r="C124" s="1" t="s">
        <v>8</v>
      </c>
      <c r="D124" s="1">
        <v>99.7</v>
      </c>
      <c r="E124" s="3">
        <v>1.25</v>
      </c>
      <c r="F124" s="3"/>
      <c r="G124" s="3"/>
      <c r="H124" s="59">
        <f t="shared" si="0"/>
        <v>1.25</v>
      </c>
      <c r="I124" s="1">
        <v>4.45</v>
      </c>
      <c r="J124" s="98">
        <v>1289.6</v>
      </c>
      <c r="K124" s="140">
        <v>125</v>
      </c>
      <c r="L124" s="74">
        <f t="shared" si="1"/>
        <v>556.25</v>
      </c>
      <c r="M124" s="39">
        <f t="shared" si="2"/>
        <v>0.4313352977667494</v>
      </c>
      <c r="N124" s="152"/>
      <c r="O124" s="153"/>
      <c r="P124" s="118"/>
    </row>
    <row r="125" spans="1:16" ht="12.75">
      <c r="A125" s="14">
        <v>16</v>
      </c>
      <c r="B125" s="9" t="s">
        <v>21</v>
      </c>
      <c r="C125" s="1">
        <v>24</v>
      </c>
      <c r="D125" s="1">
        <v>192.4</v>
      </c>
      <c r="E125" s="3">
        <v>1.25</v>
      </c>
      <c r="F125" s="3"/>
      <c r="G125" s="3"/>
      <c r="H125" s="59">
        <f t="shared" si="0"/>
        <v>1.25</v>
      </c>
      <c r="I125" s="1">
        <v>4.45</v>
      </c>
      <c r="J125" s="98">
        <v>2570</v>
      </c>
      <c r="K125" s="140">
        <v>241</v>
      </c>
      <c r="L125" s="74">
        <f t="shared" si="1"/>
        <v>1072.45</v>
      </c>
      <c r="M125" s="39">
        <f t="shared" si="2"/>
        <v>0.417295719844358</v>
      </c>
      <c r="N125" s="152"/>
      <c r="O125" s="153"/>
      <c r="P125" s="118"/>
    </row>
    <row r="126" spans="1:16" ht="12.75">
      <c r="A126" s="14">
        <v>17</v>
      </c>
      <c r="B126" s="9" t="s">
        <v>22</v>
      </c>
      <c r="C126" s="1" t="s">
        <v>19</v>
      </c>
      <c r="D126" s="1">
        <v>143.6</v>
      </c>
      <c r="E126" s="3">
        <v>1.25</v>
      </c>
      <c r="F126" s="3"/>
      <c r="G126" s="3"/>
      <c r="H126" s="59">
        <f t="shared" si="0"/>
        <v>1.25</v>
      </c>
      <c r="I126" s="1">
        <v>4.45</v>
      </c>
      <c r="J126" s="98">
        <v>2027</v>
      </c>
      <c r="K126" s="140">
        <v>180</v>
      </c>
      <c r="L126" s="74">
        <f t="shared" si="1"/>
        <v>801</v>
      </c>
      <c r="M126" s="39">
        <f t="shared" si="2"/>
        <v>0.3951652688702516</v>
      </c>
      <c r="N126" s="152"/>
      <c r="O126" s="153"/>
      <c r="P126" s="118"/>
    </row>
    <row r="127" spans="1:16" ht="12.75">
      <c r="A127" s="14">
        <v>18</v>
      </c>
      <c r="B127" s="9" t="s">
        <v>22</v>
      </c>
      <c r="C127" s="1" t="s">
        <v>76</v>
      </c>
      <c r="D127" s="1">
        <v>219</v>
      </c>
      <c r="E127" s="3">
        <v>1.25</v>
      </c>
      <c r="F127" s="3"/>
      <c r="G127" s="3"/>
      <c r="H127" s="59">
        <f t="shared" si="0"/>
        <v>1.25</v>
      </c>
      <c r="I127" s="1">
        <v>4.45</v>
      </c>
      <c r="J127" s="98">
        <v>2570</v>
      </c>
      <c r="K127" s="140">
        <v>274</v>
      </c>
      <c r="L127" s="74">
        <f t="shared" si="1"/>
        <v>1219.3</v>
      </c>
      <c r="M127" s="39">
        <f t="shared" si="2"/>
        <v>0.47443579766536964</v>
      </c>
      <c r="N127" s="152"/>
      <c r="O127" s="153"/>
      <c r="P127" s="118"/>
    </row>
    <row r="128" spans="1:16" ht="12.75">
      <c r="A128" s="14">
        <v>19</v>
      </c>
      <c r="B128" s="9" t="s">
        <v>22</v>
      </c>
      <c r="C128" s="1" t="s">
        <v>75</v>
      </c>
      <c r="D128" s="1">
        <v>1637.3</v>
      </c>
      <c r="E128" s="3"/>
      <c r="F128" s="3"/>
      <c r="G128" s="3">
        <v>4.11</v>
      </c>
      <c r="H128" s="59">
        <f t="shared" si="0"/>
        <v>4.11</v>
      </c>
      <c r="I128" s="1">
        <v>4.45</v>
      </c>
      <c r="J128" s="98">
        <v>7635.4</v>
      </c>
      <c r="K128" s="140">
        <v>6729</v>
      </c>
      <c r="L128" s="74">
        <f t="shared" si="1"/>
        <v>29944.050000000003</v>
      </c>
      <c r="M128" s="39">
        <f t="shared" si="2"/>
        <v>3.9217395290358072</v>
      </c>
      <c r="N128" s="152"/>
      <c r="O128" s="153"/>
      <c r="P128" s="118"/>
    </row>
    <row r="129" spans="1:16" ht="12.75">
      <c r="A129" s="14">
        <v>20</v>
      </c>
      <c r="B129" s="9" t="s">
        <v>22</v>
      </c>
      <c r="C129" s="1">
        <v>16</v>
      </c>
      <c r="D129" s="1">
        <v>196</v>
      </c>
      <c r="E129" s="3">
        <v>1.25</v>
      </c>
      <c r="F129" s="1"/>
      <c r="G129" s="1"/>
      <c r="H129" s="44">
        <f t="shared" si="0"/>
        <v>1.25</v>
      </c>
      <c r="I129" s="1">
        <v>4.45</v>
      </c>
      <c r="J129" s="98">
        <v>2563.6</v>
      </c>
      <c r="K129" s="140">
        <v>245</v>
      </c>
      <c r="L129" s="74">
        <f t="shared" si="1"/>
        <v>1090.25</v>
      </c>
      <c r="M129" s="39">
        <f t="shared" si="2"/>
        <v>0.42528085504758933</v>
      </c>
      <c r="N129" s="152"/>
      <c r="O129" s="153"/>
      <c r="P129" s="118"/>
    </row>
    <row r="130" spans="1:16" ht="12.75">
      <c r="A130" s="41">
        <v>21</v>
      </c>
      <c r="B130" s="42" t="s">
        <v>22</v>
      </c>
      <c r="C130" s="3" t="s">
        <v>70</v>
      </c>
      <c r="D130" s="3">
        <v>148</v>
      </c>
      <c r="E130" s="3">
        <v>1.25</v>
      </c>
      <c r="F130" s="3"/>
      <c r="G130" s="3"/>
      <c r="H130" s="59">
        <f t="shared" si="0"/>
        <v>1.25</v>
      </c>
      <c r="I130" s="1">
        <v>4.45</v>
      </c>
      <c r="J130" s="98">
        <v>1809.4</v>
      </c>
      <c r="K130" s="140">
        <v>185</v>
      </c>
      <c r="L130" s="76">
        <f>I130*K130</f>
        <v>823.25</v>
      </c>
      <c r="M130" s="54">
        <f>L130/J130</f>
        <v>0.45498507792638443</v>
      </c>
      <c r="N130" s="152"/>
      <c r="O130" s="153"/>
      <c r="P130" s="118"/>
    </row>
    <row r="131" spans="1:16" ht="12.75">
      <c r="A131" s="14">
        <v>22</v>
      </c>
      <c r="B131" s="9" t="s">
        <v>22</v>
      </c>
      <c r="C131" s="1">
        <v>18</v>
      </c>
      <c r="D131" s="1">
        <v>195.6</v>
      </c>
      <c r="E131" s="3">
        <v>1.25</v>
      </c>
      <c r="F131" s="3"/>
      <c r="G131" s="3"/>
      <c r="H131" s="59">
        <f t="shared" si="0"/>
        <v>1.25</v>
      </c>
      <c r="I131" s="1">
        <v>4.45</v>
      </c>
      <c r="J131" s="98">
        <v>2573.8</v>
      </c>
      <c r="K131" s="140">
        <v>245</v>
      </c>
      <c r="L131" s="74">
        <f t="shared" si="1"/>
        <v>1090.25</v>
      </c>
      <c r="M131" s="39">
        <f t="shared" si="2"/>
        <v>0.42359546196285647</v>
      </c>
      <c r="N131" s="152"/>
      <c r="O131" s="153"/>
      <c r="P131" s="118"/>
    </row>
    <row r="132" spans="1:16" ht="12.75">
      <c r="A132" s="14">
        <v>23</v>
      </c>
      <c r="B132" s="9" t="s">
        <v>22</v>
      </c>
      <c r="C132" s="1">
        <v>24</v>
      </c>
      <c r="D132" s="1">
        <v>217.2</v>
      </c>
      <c r="E132" s="3">
        <v>1.25</v>
      </c>
      <c r="F132" s="3"/>
      <c r="G132" s="3"/>
      <c r="H132" s="59">
        <f t="shared" si="0"/>
        <v>1.25</v>
      </c>
      <c r="I132" s="1">
        <v>4.45</v>
      </c>
      <c r="J132" s="98">
        <v>2828.7</v>
      </c>
      <c r="K132" s="140">
        <v>272</v>
      </c>
      <c r="L132" s="74">
        <f t="shared" si="1"/>
        <v>1210.4</v>
      </c>
      <c r="M132" s="39">
        <f t="shared" si="2"/>
        <v>0.4278997419309224</v>
      </c>
      <c r="N132" s="152"/>
      <c r="O132" s="153"/>
      <c r="P132" s="118"/>
    </row>
    <row r="133" spans="1:16" ht="12.75">
      <c r="A133" s="14">
        <v>24</v>
      </c>
      <c r="B133" s="9" t="s">
        <v>22</v>
      </c>
      <c r="C133" s="1">
        <v>26</v>
      </c>
      <c r="D133" s="1">
        <v>225.2</v>
      </c>
      <c r="E133" s="3">
        <v>1.25</v>
      </c>
      <c r="F133" s="3"/>
      <c r="G133" s="3"/>
      <c r="H133" s="59">
        <f t="shared" si="0"/>
        <v>1.25</v>
      </c>
      <c r="I133" s="1">
        <v>4.45</v>
      </c>
      <c r="J133" s="98">
        <v>2868.5</v>
      </c>
      <c r="K133" s="140">
        <v>282</v>
      </c>
      <c r="L133" s="74">
        <f t="shared" si="1"/>
        <v>1254.9</v>
      </c>
      <c r="M133" s="39">
        <f t="shared" si="2"/>
        <v>0.43747603276974034</v>
      </c>
      <c r="N133" s="152"/>
      <c r="O133" s="153"/>
      <c r="P133" s="118"/>
    </row>
    <row r="134" spans="1:16" ht="12.75">
      <c r="A134" s="14">
        <v>25</v>
      </c>
      <c r="B134" s="9" t="s">
        <v>34</v>
      </c>
      <c r="C134" s="1">
        <v>16</v>
      </c>
      <c r="D134" s="1">
        <v>407.5</v>
      </c>
      <c r="E134" s="3">
        <v>1.25</v>
      </c>
      <c r="F134" s="3"/>
      <c r="G134" s="3"/>
      <c r="H134" s="59">
        <f t="shared" si="0"/>
        <v>1.25</v>
      </c>
      <c r="I134" s="1">
        <v>4.45</v>
      </c>
      <c r="J134" s="98">
        <v>4380.8</v>
      </c>
      <c r="K134" s="140">
        <v>509</v>
      </c>
      <c r="L134" s="74">
        <f t="shared" si="1"/>
        <v>2265.05</v>
      </c>
      <c r="M134" s="39">
        <f t="shared" si="2"/>
        <v>0.5170402666179693</v>
      </c>
      <c r="N134" s="152"/>
      <c r="O134" s="153"/>
      <c r="P134" s="118"/>
    </row>
    <row r="135" spans="1:16" ht="12.75">
      <c r="A135" s="14">
        <v>26</v>
      </c>
      <c r="B135" s="9" t="s">
        <v>23</v>
      </c>
      <c r="C135" s="1" t="s">
        <v>31</v>
      </c>
      <c r="D135" s="1">
        <v>242.5</v>
      </c>
      <c r="E135" s="3">
        <v>1.25</v>
      </c>
      <c r="F135" s="1"/>
      <c r="G135" s="1"/>
      <c r="H135" s="59">
        <f t="shared" si="0"/>
        <v>1.25</v>
      </c>
      <c r="I135" s="1">
        <v>4.45</v>
      </c>
      <c r="J135" s="98">
        <v>3729.3</v>
      </c>
      <c r="K135" s="140">
        <v>303</v>
      </c>
      <c r="L135" s="74">
        <f t="shared" si="1"/>
        <v>1348.3500000000001</v>
      </c>
      <c r="M135" s="39">
        <f t="shared" si="2"/>
        <v>0.3615557879494812</v>
      </c>
      <c r="N135" s="152"/>
      <c r="O135" s="153"/>
      <c r="P135" s="118"/>
    </row>
    <row r="136" spans="1:16" ht="12.75">
      <c r="A136" s="14">
        <v>27</v>
      </c>
      <c r="B136" s="9" t="s">
        <v>23</v>
      </c>
      <c r="C136" s="1">
        <v>3</v>
      </c>
      <c r="D136" s="1">
        <v>195.6</v>
      </c>
      <c r="E136" s="3">
        <v>1.25</v>
      </c>
      <c r="F136" s="3"/>
      <c r="G136" s="3"/>
      <c r="H136" s="59">
        <f t="shared" si="0"/>
        <v>1.25</v>
      </c>
      <c r="I136" s="1">
        <v>4.45</v>
      </c>
      <c r="J136" s="98">
        <v>3434.5</v>
      </c>
      <c r="K136" s="140">
        <v>245</v>
      </c>
      <c r="L136" s="74">
        <f t="shared" si="1"/>
        <v>1090.25</v>
      </c>
      <c r="M136" s="39">
        <f t="shared" si="2"/>
        <v>0.317440675498617</v>
      </c>
      <c r="N136" s="152"/>
      <c r="O136" s="153"/>
      <c r="P136" s="118"/>
    </row>
    <row r="137" spans="1:16" ht="12.75">
      <c r="A137" s="14">
        <v>28</v>
      </c>
      <c r="B137" s="9" t="s">
        <v>23</v>
      </c>
      <c r="C137" s="1" t="s">
        <v>74</v>
      </c>
      <c r="D137" s="1">
        <v>456.9</v>
      </c>
      <c r="E137" s="3"/>
      <c r="F137" s="3">
        <v>3.33</v>
      </c>
      <c r="G137" s="3"/>
      <c r="H137" s="59">
        <f t="shared" si="0"/>
        <v>3.33</v>
      </c>
      <c r="I137" s="1">
        <v>4.45</v>
      </c>
      <c r="J137" s="98">
        <v>3927.3</v>
      </c>
      <c r="K137" s="140">
        <v>1521</v>
      </c>
      <c r="L137" s="74">
        <f t="shared" si="1"/>
        <v>6768.45</v>
      </c>
      <c r="M137" s="39">
        <f t="shared" si="2"/>
        <v>1.7234359483614696</v>
      </c>
      <c r="N137" s="152"/>
      <c r="O137" s="153"/>
      <c r="P137" s="118"/>
    </row>
    <row r="138" spans="1:16" ht="12.75">
      <c r="A138" s="14">
        <v>29</v>
      </c>
      <c r="B138" s="9" t="s">
        <v>23</v>
      </c>
      <c r="C138" s="1">
        <v>4</v>
      </c>
      <c r="D138" s="1">
        <v>272</v>
      </c>
      <c r="E138" s="3">
        <v>1.25</v>
      </c>
      <c r="F138" s="1"/>
      <c r="G138" s="1"/>
      <c r="H138" s="59">
        <f t="shared" si="0"/>
        <v>1.25</v>
      </c>
      <c r="I138" s="1">
        <v>4.45</v>
      </c>
      <c r="J138" s="98">
        <v>3539.4</v>
      </c>
      <c r="K138" s="140">
        <v>340</v>
      </c>
      <c r="L138" s="74">
        <f t="shared" si="1"/>
        <v>1513</v>
      </c>
      <c r="M138" s="39">
        <f t="shared" si="2"/>
        <v>0.4274735830931796</v>
      </c>
      <c r="N138" s="152"/>
      <c r="O138" s="153"/>
      <c r="P138" s="118"/>
    </row>
    <row r="139" spans="1:16" ht="12.75">
      <c r="A139" s="14">
        <v>30</v>
      </c>
      <c r="B139" s="9" t="s">
        <v>23</v>
      </c>
      <c r="C139" s="1">
        <v>12</v>
      </c>
      <c r="D139" s="1">
        <v>353.8</v>
      </c>
      <c r="E139" s="3">
        <v>1.25</v>
      </c>
      <c r="F139" s="1"/>
      <c r="G139" s="1"/>
      <c r="H139" s="59">
        <f t="shared" si="0"/>
        <v>1.25</v>
      </c>
      <c r="I139" s="1">
        <v>4.45</v>
      </c>
      <c r="J139" s="98">
        <v>3073</v>
      </c>
      <c r="K139" s="140">
        <v>442</v>
      </c>
      <c r="L139" s="74">
        <f t="shared" si="1"/>
        <v>1966.9</v>
      </c>
      <c r="M139" s="39">
        <f t="shared" si="2"/>
        <v>0.6400585746827205</v>
      </c>
      <c r="N139" s="152"/>
      <c r="O139" s="153"/>
      <c r="P139" s="118"/>
    </row>
    <row r="140" spans="1:16" ht="12.75">
      <c r="A140" s="14">
        <v>31</v>
      </c>
      <c r="B140" s="9" t="s">
        <v>24</v>
      </c>
      <c r="C140" s="1" t="s">
        <v>10</v>
      </c>
      <c r="D140" s="1">
        <v>121.8</v>
      </c>
      <c r="E140" s="3">
        <v>1.25</v>
      </c>
      <c r="F140" s="1"/>
      <c r="G140" s="1"/>
      <c r="H140" s="59">
        <f t="shared" si="0"/>
        <v>1.25</v>
      </c>
      <c r="I140" s="1">
        <v>4.45</v>
      </c>
      <c r="J140" s="98">
        <v>881.6</v>
      </c>
      <c r="K140" s="140">
        <v>152</v>
      </c>
      <c r="L140" s="74">
        <f t="shared" si="1"/>
        <v>676.4</v>
      </c>
      <c r="M140" s="39">
        <f t="shared" si="2"/>
        <v>0.7672413793103448</v>
      </c>
      <c r="N140" s="152"/>
      <c r="O140" s="153"/>
      <c r="P140" s="118"/>
    </row>
    <row r="141" spans="1:16" ht="12.75">
      <c r="A141" s="14">
        <v>32</v>
      </c>
      <c r="B141" s="9" t="s">
        <v>24</v>
      </c>
      <c r="C141" s="1">
        <v>3</v>
      </c>
      <c r="D141" s="1">
        <v>52.4</v>
      </c>
      <c r="E141" s="3">
        <v>1.25</v>
      </c>
      <c r="F141" s="3"/>
      <c r="G141" s="3"/>
      <c r="H141" s="59">
        <f t="shared" si="0"/>
        <v>1.25</v>
      </c>
      <c r="I141" s="1">
        <v>4.45</v>
      </c>
      <c r="J141" s="98">
        <v>382.6</v>
      </c>
      <c r="K141" s="140">
        <v>66</v>
      </c>
      <c r="L141" s="74">
        <f t="shared" si="1"/>
        <v>293.7</v>
      </c>
      <c r="M141" s="39">
        <f t="shared" si="2"/>
        <v>0.7676424464192367</v>
      </c>
      <c r="N141" s="152"/>
      <c r="O141" s="153"/>
      <c r="P141" s="118"/>
    </row>
    <row r="142" spans="1:16" ht="12.75">
      <c r="A142" s="14">
        <v>33</v>
      </c>
      <c r="B142" s="9" t="s">
        <v>24</v>
      </c>
      <c r="C142" s="1">
        <v>4</v>
      </c>
      <c r="D142" s="1">
        <v>55.7</v>
      </c>
      <c r="E142" s="3">
        <v>1.25</v>
      </c>
      <c r="F142" s="3"/>
      <c r="G142" s="3"/>
      <c r="H142" s="59">
        <f t="shared" si="0"/>
        <v>1.25</v>
      </c>
      <c r="I142" s="1">
        <v>4.45</v>
      </c>
      <c r="J142" s="98">
        <v>554.3</v>
      </c>
      <c r="K142" s="140">
        <v>70</v>
      </c>
      <c r="L142" s="74">
        <f t="shared" si="1"/>
        <v>311.5</v>
      </c>
      <c r="M142" s="39">
        <f t="shared" si="2"/>
        <v>0.5619700523182393</v>
      </c>
      <c r="N142" s="152"/>
      <c r="O142" s="153"/>
      <c r="P142" s="118"/>
    </row>
    <row r="143" spans="1:16" ht="12.75">
      <c r="A143" s="14">
        <v>34</v>
      </c>
      <c r="B143" s="9" t="s">
        <v>24</v>
      </c>
      <c r="C143" s="1">
        <v>6</v>
      </c>
      <c r="D143" s="1">
        <v>128.1</v>
      </c>
      <c r="E143" s="3">
        <v>1.25</v>
      </c>
      <c r="F143" s="3"/>
      <c r="G143" s="3"/>
      <c r="H143" s="59">
        <f t="shared" si="0"/>
        <v>1.25</v>
      </c>
      <c r="I143" s="1">
        <v>4.45</v>
      </c>
      <c r="J143" s="98">
        <v>903.5</v>
      </c>
      <c r="K143" s="140">
        <v>160</v>
      </c>
      <c r="L143" s="74">
        <f t="shared" si="1"/>
        <v>712</v>
      </c>
      <c r="M143" s="39">
        <f t="shared" si="2"/>
        <v>0.7880464858882125</v>
      </c>
      <c r="N143" s="152"/>
      <c r="O143" s="153"/>
      <c r="P143" s="118"/>
    </row>
    <row r="144" spans="1:16" ht="12.75">
      <c r="A144" s="14">
        <v>35</v>
      </c>
      <c r="B144" s="9" t="s">
        <v>25</v>
      </c>
      <c r="C144" s="1" t="s">
        <v>73</v>
      </c>
      <c r="D144" s="1">
        <v>474.3</v>
      </c>
      <c r="E144" s="3">
        <v>1.25</v>
      </c>
      <c r="F144" s="3"/>
      <c r="G144" s="3"/>
      <c r="H144" s="59">
        <f t="shared" si="0"/>
        <v>1.25</v>
      </c>
      <c r="I144" s="1">
        <v>4.45</v>
      </c>
      <c r="J144" s="98">
        <v>5244</v>
      </c>
      <c r="K144" s="140">
        <v>593</v>
      </c>
      <c r="L144" s="74">
        <f t="shared" si="1"/>
        <v>2638.85</v>
      </c>
      <c r="M144" s="39">
        <f t="shared" si="2"/>
        <v>0.5032131960335622</v>
      </c>
      <c r="N144" s="152"/>
      <c r="O144" s="153"/>
      <c r="P144" s="118"/>
    </row>
    <row r="145" spans="1:16" ht="12.75">
      <c r="A145" s="14">
        <v>36</v>
      </c>
      <c r="B145" s="9" t="s">
        <v>25</v>
      </c>
      <c r="C145" s="1" t="s">
        <v>72</v>
      </c>
      <c r="D145" s="1">
        <v>697.6</v>
      </c>
      <c r="E145" s="3"/>
      <c r="F145" s="3">
        <v>3.33</v>
      </c>
      <c r="G145" s="3"/>
      <c r="H145" s="59">
        <f t="shared" si="0"/>
        <v>3.33</v>
      </c>
      <c r="I145" s="1">
        <v>4.45</v>
      </c>
      <c r="J145" s="98">
        <v>4234.9</v>
      </c>
      <c r="K145" s="140">
        <v>2323</v>
      </c>
      <c r="L145" s="74">
        <f t="shared" si="1"/>
        <v>10337.35</v>
      </c>
      <c r="M145" s="39">
        <f t="shared" si="2"/>
        <v>2.44099034215684</v>
      </c>
      <c r="N145" s="152"/>
      <c r="O145" s="153"/>
      <c r="P145" s="118"/>
    </row>
    <row r="146" spans="1:16" ht="12.75">
      <c r="A146" s="14">
        <v>37</v>
      </c>
      <c r="B146" s="9" t="s">
        <v>25</v>
      </c>
      <c r="C146" s="1">
        <v>14</v>
      </c>
      <c r="D146" s="1">
        <v>464.3</v>
      </c>
      <c r="E146" s="3">
        <v>1.25</v>
      </c>
      <c r="F146" s="3"/>
      <c r="G146" s="3"/>
      <c r="H146" s="59">
        <f t="shared" si="0"/>
        <v>1.25</v>
      </c>
      <c r="I146" s="1">
        <v>4.45</v>
      </c>
      <c r="J146" s="98">
        <v>3961.7</v>
      </c>
      <c r="K146" s="140">
        <v>580</v>
      </c>
      <c r="L146" s="74">
        <f t="shared" si="1"/>
        <v>2581</v>
      </c>
      <c r="M146" s="39">
        <f t="shared" si="2"/>
        <v>0.6514879975767979</v>
      </c>
      <c r="N146" s="152"/>
      <c r="O146" s="153"/>
      <c r="P146" s="118"/>
    </row>
    <row r="147" spans="1:16" ht="12.75">
      <c r="A147" s="14">
        <v>38</v>
      </c>
      <c r="B147" s="9" t="s">
        <v>25</v>
      </c>
      <c r="C147" s="1" t="s">
        <v>71</v>
      </c>
      <c r="D147" s="1">
        <v>303</v>
      </c>
      <c r="E147" s="3">
        <v>1.25</v>
      </c>
      <c r="F147" s="3"/>
      <c r="G147" s="3"/>
      <c r="H147" s="59">
        <f t="shared" si="0"/>
        <v>1.25</v>
      </c>
      <c r="I147" s="1">
        <v>4.45</v>
      </c>
      <c r="J147" s="98">
        <v>2633.9</v>
      </c>
      <c r="K147" s="140">
        <v>379</v>
      </c>
      <c r="L147" s="74">
        <f t="shared" si="1"/>
        <v>1686.55</v>
      </c>
      <c r="M147" s="39">
        <f t="shared" si="2"/>
        <v>0.6403242340255894</v>
      </c>
      <c r="N147" s="152"/>
      <c r="O147" s="153"/>
      <c r="P147" s="118"/>
    </row>
    <row r="148" spans="1:16" ht="12.75">
      <c r="A148" s="14">
        <v>39</v>
      </c>
      <c r="B148" s="9" t="s">
        <v>25</v>
      </c>
      <c r="C148" s="1" t="s">
        <v>70</v>
      </c>
      <c r="D148" s="1">
        <v>250.9</v>
      </c>
      <c r="E148" s="3">
        <v>1.25</v>
      </c>
      <c r="F148" s="3"/>
      <c r="G148" s="3"/>
      <c r="H148" s="59">
        <f t="shared" si="0"/>
        <v>1.25</v>
      </c>
      <c r="I148" s="1">
        <v>4.45</v>
      </c>
      <c r="J148" s="98">
        <v>2631.3</v>
      </c>
      <c r="K148" s="140">
        <v>314</v>
      </c>
      <c r="L148" s="74">
        <f t="shared" si="1"/>
        <v>1397.3</v>
      </c>
      <c r="M148" s="39">
        <f t="shared" si="2"/>
        <v>0.5310302892106563</v>
      </c>
      <c r="N148" s="152"/>
      <c r="O148" s="153"/>
      <c r="P148" s="118"/>
    </row>
    <row r="149" spans="1:16" ht="12.75">
      <c r="A149" s="14">
        <v>40</v>
      </c>
      <c r="B149" s="9" t="s">
        <v>25</v>
      </c>
      <c r="C149" s="1">
        <v>18</v>
      </c>
      <c r="D149" s="1">
        <v>501.2</v>
      </c>
      <c r="E149" s="3">
        <v>1.25</v>
      </c>
      <c r="F149" s="3"/>
      <c r="G149" s="3"/>
      <c r="H149" s="59">
        <f t="shared" si="0"/>
        <v>1.25</v>
      </c>
      <c r="I149" s="1">
        <v>4.45</v>
      </c>
      <c r="J149" s="98">
        <v>3934.7</v>
      </c>
      <c r="K149" s="140">
        <v>627</v>
      </c>
      <c r="L149" s="74">
        <f t="shared" si="1"/>
        <v>2790.15</v>
      </c>
      <c r="M149" s="39">
        <f t="shared" si="2"/>
        <v>0.7091137824993011</v>
      </c>
      <c r="N149" s="152"/>
      <c r="O149" s="153"/>
      <c r="P149" s="118"/>
    </row>
    <row r="150" spans="1:16" ht="12.75">
      <c r="A150" s="41">
        <v>41</v>
      </c>
      <c r="B150" s="42" t="s">
        <v>25</v>
      </c>
      <c r="C150" s="3" t="s">
        <v>69</v>
      </c>
      <c r="D150" s="3">
        <v>298.9</v>
      </c>
      <c r="E150" s="3">
        <v>1.25</v>
      </c>
      <c r="F150" s="3"/>
      <c r="G150" s="3"/>
      <c r="H150" s="59">
        <f t="shared" si="0"/>
        <v>1.25</v>
      </c>
      <c r="I150" s="1">
        <v>4.45</v>
      </c>
      <c r="J150" s="98">
        <v>2595.8</v>
      </c>
      <c r="K150" s="140">
        <v>374</v>
      </c>
      <c r="L150" s="74">
        <f t="shared" si="1"/>
        <v>1664.3</v>
      </c>
      <c r="M150" s="39">
        <f t="shared" si="2"/>
        <v>0.6411510902226674</v>
      </c>
      <c r="N150" s="152"/>
      <c r="O150" s="153"/>
      <c r="P150" s="118"/>
    </row>
    <row r="151" spans="1:16" ht="12.75">
      <c r="A151" s="14">
        <v>42</v>
      </c>
      <c r="B151" s="9" t="s">
        <v>25</v>
      </c>
      <c r="C151" s="1">
        <v>21</v>
      </c>
      <c r="D151" s="1">
        <v>1490.2</v>
      </c>
      <c r="E151" s="3"/>
      <c r="F151" s="3">
        <v>3.33</v>
      </c>
      <c r="G151" s="3"/>
      <c r="H151" s="59">
        <f t="shared" si="0"/>
        <v>3.33</v>
      </c>
      <c r="I151" s="1">
        <v>4.45</v>
      </c>
      <c r="J151" s="98">
        <v>10239</v>
      </c>
      <c r="K151" s="140">
        <v>4962</v>
      </c>
      <c r="L151" s="74">
        <f t="shared" si="1"/>
        <v>22080.9</v>
      </c>
      <c r="M151" s="39">
        <f t="shared" si="2"/>
        <v>2.1565484910635804</v>
      </c>
      <c r="N151" s="152"/>
      <c r="O151" s="153"/>
      <c r="P151" s="118"/>
    </row>
    <row r="152" spans="1:16" ht="12.75">
      <c r="A152" s="14">
        <v>43</v>
      </c>
      <c r="B152" s="61" t="s">
        <v>26</v>
      </c>
      <c r="C152" s="62" t="s">
        <v>11</v>
      </c>
      <c r="D152" s="62">
        <v>121.8</v>
      </c>
      <c r="E152" s="3">
        <v>1.25</v>
      </c>
      <c r="F152" s="44"/>
      <c r="G152" s="63"/>
      <c r="H152" s="59">
        <f t="shared" si="0"/>
        <v>1.25</v>
      </c>
      <c r="I152" s="1">
        <v>4.45</v>
      </c>
      <c r="J152" s="98">
        <v>904.9</v>
      </c>
      <c r="K152" s="140">
        <v>152</v>
      </c>
      <c r="L152" s="74">
        <f t="shared" si="1"/>
        <v>676.4</v>
      </c>
      <c r="M152" s="39">
        <f t="shared" si="2"/>
        <v>0.7474859100453088</v>
      </c>
      <c r="N152" s="152"/>
      <c r="O152" s="153"/>
      <c r="P152" s="118"/>
    </row>
    <row r="153" spans="1:16" ht="12.75">
      <c r="A153" s="14">
        <v>44</v>
      </c>
      <c r="B153" s="9" t="s">
        <v>87</v>
      </c>
      <c r="C153" s="44" t="s">
        <v>86</v>
      </c>
      <c r="D153" s="44">
        <v>2188.5</v>
      </c>
      <c r="E153" s="3"/>
      <c r="F153" s="3"/>
      <c r="G153" s="1">
        <v>4.11</v>
      </c>
      <c r="H153" s="59">
        <f t="shared" si="0"/>
        <v>4.11</v>
      </c>
      <c r="I153" s="1">
        <v>4.45</v>
      </c>
      <c r="J153" s="98">
        <v>9988</v>
      </c>
      <c r="K153" s="140">
        <v>8995</v>
      </c>
      <c r="L153" s="74">
        <f t="shared" si="1"/>
        <v>40027.75</v>
      </c>
      <c r="M153" s="39">
        <f t="shared" si="2"/>
        <v>4.007584100921106</v>
      </c>
      <c r="N153" s="152"/>
      <c r="O153" s="153"/>
      <c r="P153" s="118"/>
    </row>
    <row r="154" spans="1:16" ht="12.75">
      <c r="A154" s="14">
        <v>45</v>
      </c>
      <c r="B154" s="42" t="s">
        <v>27</v>
      </c>
      <c r="C154" s="3">
        <v>12</v>
      </c>
      <c r="D154" s="3">
        <v>237</v>
      </c>
      <c r="E154" s="3">
        <v>1.25</v>
      </c>
      <c r="F154" s="3"/>
      <c r="G154" s="3"/>
      <c r="H154" s="59">
        <f t="shared" si="0"/>
        <v>1.25</v>
      </c>
      <c r="I154" s="1">
        <v>4.45</v>
      </c>
      <c r="J154" s="98">
        <v>3189.3</v>
      </c>
      <c r="K154" s="140">
        <v>296</v>
      </c>
      <c r="L154" s="74">
        <f t="shared" si="1"/>
        <v>1317.2</v>
      </c>
      <c r="M154" s="39">
        <f t="shared" si="2"/>
        <v>0.4130059887749663</v>
      </c>
      <c r="N154" s="152"/>
      <c r="O154" s="153"/>
      <c r="P154" s="118"/>
    </row>
    <row r="155" spans="1:16" ht="12.75">
      <c r="A155" s="14">
        <v>46</v>
      </c>
      <c r="B155" s="9" t="s">
        <v>27</v>
      </c>
      <c r="C155" s="1">
        <v>14</v>
      </c>
      <c r="D155" s="1">
        <v>243</v>
      </c>
      <c r="E155" s="3">
        <v>1.25</v>
      </c>
      <c r="F155" s="3"/>
      <c r="G155" s="3"/>
      <c r="H155" s="59">
        <f t="shared" si="0"/>
        <v>1.25</v>
      </c>
      <c r="I155" s="1">
        <v>4.45</v>
      </c>
      <c r="J155" s="98">
        <v>3233</v>
      </c>
      <c r="K155" s="140">
        <v>304</v>
      </c>
      <c r="L155" s="74">
        <f t="shared" si="1"/>
        <v>1352.8</v>
      </c>
      <c r="M155" s="39">
        <f t="shared" si="2"/>
        <v>0.41843489019486546</v>
      </c>
      <c r="N155" s="152"/>
      <c r="O155" s="153"/>
      <c r="P155" s="118"/>
    </row>
    <row r="156" spans="1:16" ht="12.75">
      <c r="A156" s="14">
        <v>47</v>
      </c>
      <c r="B156" s="9" t="s">
        <v>27</v>
      </c>
      <c r="C156" s="1">
        <v>16</v>
      </c>
      <c r="D156" s="1">
        <v>236.5</v>
      </c>
      <c r="E156" s="3">
        <v>1.25</v>
      </c>
      <c r="F156" s="3"/>
      <c r="G156" s="3"/>
      <c r="H156" s="59">
        <f t="shared" si="0"/>
        <v>1.25</v>
      </c>
      <c r="I156" s="1">
        <v>4.45</v>
      </c>
      <c r="J156" s="98">
        <v>3174.4</v>
      </c>
      <c r="K156" s="140">
        <v>296</v>
      </c>
      <c r="L156" s="74">
        <f t="shared" si="1"/>
        <v>1317.2</v>
      </c>
      <c r="M156" s="39">
        <f t="shared" si="2"/>
        <v>0.4149445564516129</v>
      </c>
      <c r="N156" s="152"/>
      <c r="O156" s="153"/>
      <c r="P156" s="118"/>
    </row>
    <row r="157" spans="1:16" ht="12.75">
      <c r="A157" s="14">
        <v>48</v>
      </c>
      <c r="B157" s="9" t="s">
        <v>27</v>
      </c>
      <c r="C157" s="1">
        <v>20</v>
      </c>
      <c r="D157" s="1">
        <v>174</v>
      </c>
      <c r="E157" s="3">
        <v>1.25</v>
      </c>
      <c r="F157" s="3"/>
      <c r="G157" s="3"/>
      <c r="H157" s="59">
        <f t="shared" si="0"/>
        <v>1.25</v>
      </c>
      <c r="I157" s="1">
        <v>4.45</v>
      </c>
      <c r="J157" s="98">
        <v>1571.8</v>
      </c>
      <c r="K157" s="140">
        <v>218</v>
      </c>
      <c r="L157" s="74">
        <f t="shared" si="1"/>
        <v>970.1</v>
      </c>
      <c r="M157" s="39">
        <f t="shared" si="2"/>
        <v>0.6171904822496501</v>
      </c>
      <c r="N157" s="152"/>
      <c r="O157" s="153"/>
      <c r="P157" s="118"/>
    </row>
    <row r="158" spans="1:16" ht="12.75">
      <c r="A158" s="14">
        <v>49</v>
      </c>
      <c r="B158" s="9" t="s">
        <v>27</v>
      </c>
      <c r="C158" s="1">
        <v>22</v>
      </c>
      <c r="D158" s="1">
        <v>238</v>
      </c>
      <c r="E158" s="3">
        <v>1.25</v>
      </c>
      <c r="F158" s="3"/>
      <c r="G158" s="3"/>
      <c r="H158" s="59">
        <f t="shared" si="0"/>
        <v>1.25</v>
      </c>
      <c r="I158" s="1">
        <v>4.45</v>
      </c>
      <c r="J158" s="98">
        <v>3216.9</v>
      </c>
      <c r="K158" s="140">
        <v>298</v>
      </c>
      <c r="L158" s="74">
        <f t="shared" si="1"/>
        <v>1326.1000000000001</v>
      </c>
      <c r="M158" s="39">
        <f t="shared" si="2"/>
        <v>0.41222916472380244</v>
      </c>
      <c r="N158" s="152"/>
      <c r="O158" s="153"/>
      <c r="P158" s="118"/>
    </row>
    <row r="159" spans="1:16" ht="12.75">
      <c r="A159" s="14">
        <v>50</v>
      </c>
      <c r="B159" s="9" t="s">
        <v>27</v>
      </c>
      <c r="C159" s="1">
        <v>24</v>
      </c>
      <c r="D159" s="1">
        <v>184</v>
      </c>
      <c r="E159" s="3">
        <v>1.25</v>
      </c>
      <c r="F159" s="3"/>
      <c r="G159" s="3"/>
      <c r="H159" s="59">
        <f t="shared" si="0"/>
        <v>1.25</v>
      </c>
      <c r="I159" s="1">
        <v>4.45</v>
      </c>
      <c r="J159" s="98">
        <v>2556</v>
      </c>
      <c r="K159" s="140">
        <v>230</v>
      </c>
      <c r="L159" s="74">
        <f t="shared" si="1"/>
        <v>1023.5</v>
      </c>
      <c r="M159" s="39">
        <f t="shared" si="2"/>
        <v>0.40043035993740217</v>
      </c>
      <c r="N159" s="152"/>
      <c r="O159" s="153"/>
      <c r="P159" s="118"/>
    </row>
    <row r="160" spans="1:16" ht="12.75">
      <c r="A160" s="14">
        <v>51</v>
      </c>
      <c r="B160" s="9" t="s">
        <v>27</v>
      </c>
      <c r="C160" s="1" t="s">
        <v>33</v>
      </c>
      <c r="D160" s="1">
        <v>251</v>
      </c>
      <c r="E160" s="3">
        <v>1.25</v>
      </c>
      <c r="F160" s="3"/>
      <c r="G160" s="3"/>
      <c r="H160" s="59">
        <f t="shared" si="0"/>
        <v>1.25</v>
      </c>
      <c r="I160" s="1">
        <v>4.45</v>
      </c>
      <c r="J160" s="98">
        <v>3202.2</v>
      </c>
      <c r="K160" s="140">
        <v>314</v>
      </c>
      <c r="L160" s="74">
        <f t="shared" si="1"/>
        <v>1397.3</v>
      </c>
      <c r="M160" s="39">
        <f t="shared" si="2"/>
        <v>0.4363562550746362</v>
      </c>
      <c r="N160" s="152"/>
      <c r="O160" s="153"/>
      <c r="P160" s="118"/>
    </row>
    <row r="161" spans="1:16" ht="12.75">
      <c r="A161" s="14">
        <v>52</v>
      </c>
      <c r="B161" s="9" t="s">
        <v>27</v>
      </c>
      <c r="C161" s="1">
        <v>26</v>
      </c>
      <c r="D161" s="1">
        <v>240.5</v>
      </c>
      <c r="E161" s="3">
        <v>1.25</v>
      </c>
      <c r="F161" s="3"/>
      <c r="G161" s="3"/>
      <c r="H161" s="59">
        <f t="shared" si="0"/>
        <v>1.25</v>
      </c>
      <c r="I161" s="1">
        <v>4.45</v>
      </c>
      <c r="J161" s="98">
        <v>3170.7</v>
      </c>
      <c r="K161" s="140">
        <v>301</v>
      </c>
      <c r="L161" s="74">
        <f t="shared" si="1"/>
        <v>1339.45</v>
      </c>
      <c r="M161" s="39">
        <f t="shared" si="2"/>
        <v>0.4224461475383985</v>
      </c>
      <c r="N161" s="152"/>
      <c r="O161" s="153"/>
      <c r="P161" s="118"/>
    </row>
    <row r="162" spans="1:16" ht="12.75">
      <c r="A162" s="14">
        <v>53</v>
      </c>
      <c r="B162" s="9" t="s">
        <v>28</v>
      </c>
      <c r="C162" s="1" t="s">
        <v>32</v>
      </c>
      <c r="D162" s="1">
        <v>336.4</v>
      </c>
      <c r="E162" s="3">
        <v>1.25</v>
      </c>
      <c r="F162" s="3"/>
      <c r="G162" s="3"/>
      <c r="H162" s="59">
        <f t="shared" si="0"/>
        <v>1.25</v>
      </c>
      <c r="I162" s="1">
        <v>4.45</v>
      </c>
      <c r="J162" s="98">
        <v>3040.3</v>
      </c>
      <c r="K162" s="140">
        <v>421</v>
      </c>
      <c r="L162" s="74">
        <f t="shared" si="1"/>
        <v>1873.45</v>
      </c>
      <c r="M162" s="39">
        <f t="shared" si="2"/>
        <v>0.6162056376015524</v>
      </c>
      <c r="N162" s="152"/>
      <c r="O162" s="153"/>
      <c r="P162" s="118"/>
    </row>
    <row r="163" spans="1:16" ht="12.75">
      <c r="A163" s="14">
        <v>54</v>
      </c>
      <c r="B163" s="9" t="s">
        <v>28</v>
      </c>
      <c r="C163" s="1">
        <v>25</v>
      </c>
      <c r="D163" s="1">
        <v>38.2</v>
      </c>
      <c r="E163" s="3">
        <v>0</v>
      </c>
      <c r="F163" s="3"/>
      <c r="G163" s="3"/>
      <c r="H163" s="59">
        <f>SUM(E163:G163)</f>
        <v>0</v>
      </c>
      <c r="I163" s="1">
        <v>4.45</v>
      </c>
      <c r="J163" s="98">
        <v>440</v>
      </c>
      <c r="K163" s="140">
        <v>0</v>
      </c>
      <c r="L163" s="140">
        <f t="shared" si="1"/>
        <v>0</v>
      </c>
      <c r="M163" s="138">
        <f t="shared" si="2"/>
        <v>0</v>
      </c>
      <c r="N163" s="152"/>
      <c r="O163" s="153"/>
      <c r="P163" s="118"/>
    </row>
    <row r="164" spans="1:16" ht="12.75">
      <c r="A164" s="14">
        <v>55</v>
      </c>
      <c r="B164" s="9" t="s">
        <v>28</v>
      </c>
      <c r="C164" s="1">
        <v>36</v>
      </c>
      <c r="D164" s="1">
        <v>38.4</v>
      </c>
      <c r="E164" s="3">
        <v>1.25</v>
      </c>
      <c r="F164" s="3"/>
      <c r="G164" s="3"/>
      <c r="H164" s="59">
        <f t="shared" si="0"/>
        <v>1.25</v>
      </c>
      <c r="I164" s="1">
        <v>4.45</v>
      </c>
      <c r="J164" s="98">
        <v>422.9</v>
      </c>
      <c r="K164" s="140">
        <v>48</v>
      </c>
      <c r="L164" s="74">
        <f t="shared" si="1"/>
        <v>213.60000000000002</v>
      </c>
      <c r="M164" s="39">
        <f t="shared" si="2"/>
        <v>0.5050839441948451</v>
      </c>
      <c r="N164" s="152"/>
      <c r="O164" s="153"/>
      <c r="P164" s="118"/>
    </row>
    <row r="165" spans="1:16" ht="12.75">
      <c r="A165" s="14">
        <v>56</v>
      </c>
      <c r="B165" s="9" t="s">
        <v>28</v>
      </c>
      <c r="C165" s="1" t="s">
        <v>12</v>
      </c>
      <c r="D165" s="1">
        <v>409.5</v>
      </c>
      <c r="E165" s="3">
        <v>1.25</v>
      </c>
      <c r="F165" s="3"/>
      <c r="G165" s="3"/>
      <c r="H165" s="59">
        <f t="shared" si="0"/>
        <v>1.25</v>
      </c>
      <c r="I165" s="1">
        <v>4.45</v>
      </c>
      <c r="J165" s="98">
        <v>4411.1</v>
      </c>
      <c r="K165" s="140">
        <v>512</v>
      </c>
      <c r="L165" s="74">
        <f t="shared" si="1"/>
        <v>2278.4</v>
      </c>
      <c r="M165" s="39">
        <f t="shared" si="2"/>
        <v>0.5165151549500124</v>
      </c>
      <c r="N165" s="152"/>
      <c r="O165" s="153"/>
      <c r="P165" s="118"/>
    </row>
    <row r="166" spans="1:16" ht="12.75">
      <c r="A166" s="14">
        <v>57</v>
      </c>
      <c r="B166" s="9" t="s">
        <v>28</v>
      </c>
      <c r="C166" s="1">
        <v>45</v>
      </c>
      <c r="D166" s="1">
        <v>246</v>
      </c>
      <c r="E166" s="3">
        <v>1.25</v>
      </c>
      <c r="F166" s="3"/>
      <c r="G166" s="3"/>
      <c r="H166" s="59">
        <f t="shared" si="0"/>
        <v>1.25</v>
      </c>
      <c r="I166" s="1">
        <v>4.45</v>
      </c>
      <c r="J166" s="98">
        <v>3758.6</v>
      </c>
      <c r="K166" s="140">
        <v>308</v>
      </c>
      <c r="L166" s="74">
        <f t="shared" si="1"/>
        <v>1370.6000000000001</v>
      </c>
      <c r="M166" s="39">
        <f t="shared" si="2"/>
        <v>0.3646570531580908</v>
      </c>
      <c r="N166" s="152"/>
      <c r="O166" s="153"/>
      <c r="P166" s="118"/>
    </row>
    <row r="167" spans="1:16" ht="12.75">
      <c r="A167" s="14">
        <v>58</v>
      </c>
      <c r="B167" s="9" t="s">
        <v>28</v>
      </c>
      <c r="C167" s="1">
        <v>47</v>
      </c>
      <c r="D167" s="1">
        <v>224.4</v>
      </c>
      <c r="E167" s="3">
        <v>1.25</v>
      </c>
      <c r="F167" s="3"/>
      <c r="G167" s="3"/>
      <c r="H167" s="59">
        <f t="shared" si="0"/>
        <v>1.25</v>
      </c>
      <c r="I167" s="1">
        <v>4.45</v>
      </c>
      <c r="J167" s="98">
        <v>2866.6</v>
      </c>
      <c r="K167" s="140">
        <v>281</v>
      </c>
      <c r="L167" s="74">
        <f t="shared" si="1"/>
        <v>1250.45</v>
      </c>
      <c r="M167" s="39">
        <f t="shared" si="2"/>
        <v>0.43621363287518317</v>
      </c>
      <c r="N167" s="152"/>
      <c r="O167" s="153"/>
      <c r="P167" s="118"/>
    </row>
    <row r="168" spans="1:16" ht="12.75">
      <c r="A168" s="14">
        <v>59</v>
      </c>
      <c r="B168" s="9" t="s">
        <v>28</v>
      </c>
      <c r="C168" s="1" t="s">
        <v>13</v>
      </c>
      <c r="D168" s="1">
        <v>101.1</v>
      </c>
      <c r="E168" s="1">
        <v>1.25</v>
      </c>
      <c r="F168" s="1"/>
      <c r="G168" s="1"/>
      <c r="H168" s="44">
        <f t="shared" si="0"/>
        <v>1.25</v>
      </c>
      <c r="I168" s="1">
        <v>4.45</v>
      </c>
      <c r="J168" s="98">
        <v>1314.6</v>
      </c>
      <c r="K168" s="140">
        <v>126</v>
      </c>
      <c r="L168" s="74">
        <f t="shared" si="1"/>
        <v>560.7</v>
      </c>
      <c r="M168" s="39">
        <f t="shared" si="2"/>
        <v>0.42651757188498407</v>
      </c>
      <c r="N168" s="152"/>
      <c r="O168" s="153"/>
      <c r="P168" s="118"/>
    </row>
    <row r="169" spans="1:16" ht="12.75">
      <c r="A169" s="14">
        <v>60</v>
      </c>
      <c r="B169" s="9" t="s">
        <v>28</v>
      </c>
      <c r="C169" s="1">
        <v>49</v>
      </c>
      <c r="D169" s="1">
        <v>221.6</v>
      </c>
      <c r="E169" s="3">
        <v>1.25</v>
      </c>
      <c r="F169" s="3"/>
      <c r="G169" s="3"/>
      <c r="H169" s="59">
        <f t="shared" si="0"/>
        <v>1.25</v>
      </c>
      <c r="I169" s="1">
        <v>4.45</v>
      </c>
      <c r="J169" s="98">
        <v>2850.5</v>
      </c>
      <c r="K169" s="140">
        <v>277</v>
      </c>
      <c r="L169" s="74">
        <f t="shared" si="1"/>
        <v>1232.65</v>
      </c>
      <c r="M169" s="39">
        <f t="shared" si="2"/>
        <v>0.4324329065076303</v>
      </c>
      <c r="N169" s="152"/>
      <c r="O169" s="153"/>
      <c r="P169" s="118"/>
    </row>
    <row r="170" spans="1:16" ht="12.75">
      <c r="A170" s="14">
        <v>61</v>
      </c>
      <c r="B170" s="9" t="s">
        <v>28</v>
      </c>
      <c r="C170" s="1" t="s">
        <v>14</v>
      </c>
      <c r="D170" s="1">
        <v>148</v>
      </c>
      <c r="E170" s="3">
        <v>1.25</v>
      </c>
      <c r="F170" s="3"/>
      <c r="G170" s="3"/>
      <c r="H170" s="59">
        <f t="shared" si="0"/>
        <v>1.25</v>
      </c>
      <c r="I170" s="1">
        <v>4.45</v>
      </c>
      <c r="J170" s="98">
        <v>1801.3</v>
      </c>
      <c r="K170" s="140">
        <v>185</v>
      </c>
      <c r="L170" s="74">
        <f t="shared" si="1"/>
        <v>823.25</v>
      </c>
      <c r="M170" s="39">
        <f t="shared" si="2"/>
        <v>0.45703103314273025</v>
      </c>
      <c r="N170" s="152"/>
      <c r="O170" s="153"/>
      <c r="P170" s="118"/>
    </row>
    <row r="171" spans="1:16" ht="12.75">
      <c r="A171" s="14">
        <v>62</v>
      </c>
      <c r="B171" s="9" t="s">
        <v>28</v>
      </c>
      <c r="C171" s="1">
        <v>53</v>
      </c>
      <c r="D171" s="1">
        <v>271.5</v>
      </c>
      <c r="E171" s="3">
        <v>1.25</v>
      </c>
      <c r="F171" s="3"/>
      <c r="G171" s="3"/>
      <c r="H171" s="59">
        <f t="shared" si="0"/>
        <v>1.25</v>
      </c>
      <c r="I171" s="1">
        <v>4.45</v>
      </c>
      <c r="J171" s="98">
        <v>3405.4</v>
      </c>
      <c r="K171" s="140">
        <v>339</v>
      </c>
      <c r="L171" s="74">
        <f t="shared" si="1"/>
        <v>1508.55</v>
      </c>
      <c r="M171" s="39">
        <f t="shared" si="2"/>
        <v>0.44298760791683794</v>
      </c>
      <c r="N171" s="152"/>
      <c r="O171" s="153"/>
      <c r="P171" s="118"/>
    </row>
    <row r="172" spans="1:16" ht="12.75">
      <c r="A172" s="14">
        <v>63</v>
      </c>
      <c r="B172" s="9" t="s">
        <v>28</v>
      </c>
      <c r="C172" s="1">
        <v>54</v>
      </c>
      <c r="D172" s="1">
        <v>124.5</v>
      </c>
      <c r="E172" s="3">
        <v>1.25</v>
      </c>
      <c r="F172" s="3"/>
      <c r="G172" s="3"/>
      <c r="H172" s="59">
        <f t="shared" si="0"/>
        <v>1.25</v>
      </c>
      <c r="I172" s="1">
        <v>4.45</v>
      </c>
      <c r="J172" s="98">
        <v>1156.4</v>
      </c>
      <c r="K172" s="140">
        <v>156</v>
      </c>
      <c r="L172" s="74">
        <f t="shared" si="1"/>
        <v>694.2</v>
      </c>
      <c r="M172" s="39">
        <f t="shared" si="2"/>
        <v>0.600311310965064</v>
      </c>
      <c r="N172" s="152"/>
      <c r="O172" s="153"/>
      <c r="P172" s="118"/>
    </row>
    <row r="173" spans="1:16" ht="12.75">
      <c r="A173" s="14">
        <v>64</v>
      </c>
      <c r="B173" s="9" t="s">
        <v>28</v>
      </c>
      <c r="C173" s="1">
        <v>55</v>
      </c>
      <c r="D173" s="1">
        <v>238.5</v>
      </c>
      <c r="E173" s="3">
        <v>1.25</v>
      </c>
      <c r="F173" s="3"/>
      <c r="G173" s="3"/>
      <c r="H173" s="59">
        <f t="shared" si="0"/>
        <v>1.25</v>
      </c>
      <c r="I173" s="1">
        <v>4.45</v>
      </c>
      <c r="J173" s="98">
        <v>4171</v>
      </c>
      <c r="K173" s="140">
        <v>298</v>
      </c>
      <c r="L173" s="74">
        <f t="shared" si="1"/>
        <v>1326.1000000000001</v>
      </c>
      <c r="M173" s="39">
        <f t="shared" si="2"/>
        <v>0.31793334931671063</v>
      </c>
      <c r="N173" s="152"/>
      <c r="O173" s="153"/>
      <c r="P173" s="118"/>
    </row>
    <row r="174" spans="1:16" ht="12.75">
      <c r="A174" s="14">
        <v>65</v>
      </c>
      <c r="B174" s="9" t="s">
        <v>28</v>
      </c>
      <c r="C174" s="1">
        <v>57</v>
      </c>
      <c r="D174" s="1">
        <v>268.5</v>
      </c>
      <c r="E174" s="3">
        <v>1.25</v>
      </c>
      <c r="F174" s="3"/>
      <c r="G174" s="3"/>
      <c r="H174" s="59">
        <f t="shared" si="0"/>
        <v>1.25</v>
      </c>
      <c r="I174" s="1">
        <v>4.45</v>
      </c>
      <c r="J174" s="98">
        <v>3385.5</v>
      </c>
      <c r="K174" s="140">
        <v>336</v>
      </c>
      <c r="L174" s="74">
        <f t="shared" si="1"/>
        <v>1495.2</v>
      </c>
      <c r="M174" s="39">
        <f t="shared" si="2"/>
        <v>0.44164820558263185</v>
      </c>
      <c r="N174" s="152"/>
      <c r="O174" s="153"/>
      <c r="P174" s="118"/>
    </row>
    <row r="175" spans="1:16" ht="12.75">
      <c r="A175" s="14">
        <v>66</v>
      </c>
      <c r="B175" s="9" t="s">
        <v>28</v>
      </c>
      <c r="C175" s="1" t="s">
        <v>68</v>
      </c>
      <c r="D175" s="1">
        <v>787.3</v>
      </c>
      <c r="E175" s="3">
        <v>1.25</v>
      </c>
      <c r="F175" s="3"/>
      <c r="G175" s="3"/>
      <c r="H175" s="59">
        <f t="shared" si="0"/>
        <v>1.25</v>
      </c>
      <c r="I175" s="1">
        <v>4.45</v>
      </c>
      <c r="J175" s="98">
        <v>7256.2</v>
      </c>
      <c r="K175" s="140">
        <v>984</v>
      </c>
      <c r="L175" s="74">
        <f t="shared" si="1"/>
        <v>4378.8</v>
      </c>
      <c r="M175" s="39">
        <f t="shared" si="2"/>
        <v>0.6034563545657508</v>
      </c>
      <c r="N175" s="152"/>
      <c r="O175" s="153"/>
      <c r="P175" s="118"/>
    </row>
    <row r="176" spans="1:16" ht="12.75">
      <c r="A176" s="14">
        <v>67</v>
      </c>
      <c r="B176" s="61" t="s">
        <v>28</v>
      </c>
      <c r="C176" s="62" t="s">
        <v>53</v>
      </c>
      <c r="D176" s="62">
        <v>269.1</v>
      </c>
      <c r="E176" s="3">
        <v>1.25</v>
      </c>
      <c r="F176" s="63"/>
      <c r="G176" s="63"/>
      <c r="H176" s="59">
        <f t="shared" si="0"/>
        <v>1.25</v>
      </c>
      <c r="I176" s="1">
        <v>4.45</v>
      </c>
      <c r="J176" s="98">
        <v>3401.5</v>
      </c>
      <c r="K176" s="140">
        <v>336</v>
      </c>
      <c r="L176" s="74">
        <f t="shared" si="1"/>
        <v>1495.2</v>
      </c>
      <c r="M176" s="39">
        <f t="shared" si="2"/>
        <v>0.43957077759811847</v>
      </c>
      <c r="N176" s="152"/>
      <c r="O176" s="153"/>
      <c r="P176" s="118"/>
    </row>
    <row r="177" spans="1:16" ht="12.75">
      <c r="A177" s="14">
        <v>68</v>
      </c>
      <c r="B177" s="9" t="s">
        <v>28</v>
      </c>
      <c r="C177" s="1">
        <v>60</v>
      </c>
      <c r="D177" s="1">
        <v>517.5</v>
      </c>
      <c r="E177" s="3">
        <v>1.25</v>
      </c>
      <c r="F177" s="1"/>
      <c r="G177" s="1"/>
      <c r="H177" s="59">
        <f aca="true" t="shared" si="3" ref="H177:H193">SUM(E177:G177)</f>
        <v>1.25</v>
      </c>
      <c r="I177" s="1">
        <v>4.45</v>
      </c>
      <c r="J177" s="98">
        <v>6124.8</v>
      </c>
      <c r="K177" s="140">
        <v>647</v>
      </c>
      <c r="L177" s="74">
        <f aca="true" t="shared" si="4" ref="L177:L191">I177*K177</f>
        <v>2879.15</v>
      </c>
      <c r="M177" s="39">
        <f aca="true" t="shared" si="5" ref="M177:M193">L177/J177</f>
        <v>0.47008065569487983</v>
      </c>
      <c r="N177" s="152"/>
      <c r="O177" s="153"/>
      <c r="P177" s="118"/>
    </row>
    <row r="178" spans="1:16" ht="12.75">
      <c r="A178" s="14">
        <v>69</v>
      </c>
      <c r="B178" s="9" t="s">
        <v>28</v>
      </c>
      <c r="C178" s="1" t="s">
        <v>67</v>
      </c>
      <c r="D178" s="1">
        <v>787.5</v>
      </c>
      <c r="E178" s="1">
        <v>1.25</v>
      </c>
      <c r="F178" s="1"/>
      <c r="G178" s="1"/>
      <c r="H178" s="44">
        <f t="shared" si="3"/>
        <v>1.25</v>
      </c>
      <c r="I178" s="1">
        <v>4.45</v>
      </c>
      <c r="J178" s="98">
        <v>7229.5</v>
      </c>
      <c r="K178" s="140">
        <v>984</v>
      </c>
      <c r="L178" s="74">
        <f t="shared" si="4"/>
        <v>4378.8</v>
      </c>
      <c r="M178" s="39">
        <f t="shared" si="5"/>
        <v>0.6056850404592296</v>
      </c>
      <c r="N178" s="152"/>
      <c r="O178" s="153"/>
      <c r="P178" s="118"/>
    </row>
    <row r="179" spans="1:16" ht="12.75">
      <c r="A179" s="14">
        <v>70</v>
      </c>
      <c r="B179" s="9" t="s">
        <v>28</v>
      </c>
      <c r="C179" s="1" t="s">
        <v>15</v>
      </c>
      <c r="D179" s="1">
        <v>1537.4</v>
      </c>
      <c r="E179" s="1"/>
      <c r="F179" s="1">
        <v>3.33</v>
      </c>
      <c r="G179" s="1"/>
      <c r="H179" s="44">
        <f t="shared" si="3"/>
        <v>3.33</v>
      </c>
      <c r="I179" s="1">
        <v>4.45</v>
      </c>
      <c r="J179" s="98">
        <v>10337.1</v>
      </c>
      <c r="K179" s="140">
        <v>5120</v>
      </c>
      <c r="L179" s="74">
        <f t="shared" si="4"/>
        <v>22784</v>
      </c>
      <c r="M179" s="39">
        <f t="shared" si="5"/>
        <v>2.204099795880856</v>
      </c>
      <c r="N179" s="152"/>
      <c r="O179" s="153"/>
      <c r="P179" s="118"/>
    </row>
    <row r="180" spans="1:16" ht="12.75">
      <c r="A180" s="14">
        <v>71</v>
      </c>
      <c r="B180" s="9" t="s">
        <v>29</v>
      </c>
      <c r="C180" s="1">
        <v>3</v>
      </c>
      <c r="D180" s="1">
        <v>272</v>
      </c>
      <c r="E180" s="1">
        <v>1.25</v>
      </c>
      <c r="F180" s="1"/>
      <c r="G180" s="1"/>
      <c r="H180" s="44">
        <f t="shared" si="3"/>
        <v>1.25</v>
      </c>
      <c r="I180" s="1">
        <v>4.45</v>
      </c>
      <c r="J180" s="98">
        <v>3525.4</v>
      </c>
      <c r="K180" s="140">
        <v>340</v>
      </c>
      <c r="L180" s="74">
        <f t="shared" si="4"/>
        <v>1513</v>
      </c>
      <c r="M180" s="39">
        <f t="shared" si="5"/>
        <v>0.4291711578827934</v>
      </c>
      <c r="N180" s="152"/>
      <c r="O180" s="153"/>
      <c r="P180" s="118"/>
    </row>
    <row r="181" spans="1:16" ht="12.75">
      <c r="A181" s="14">
        <v>72</v>
      </c>
      <c r="B181" s="9" t="s">
        <v>29</v>
      </c>
      <c r="C181" s="1">
        <v>5</v>
      </c>
      <c r="D181" s="1">
        <v>271</v>
      </c>
      <c r="E181" s="3">
        <v>1.25</v>
      </c>
      <c r="F181" s="3"/>
      <c r="G181" s="3"/>
      <c r="H181" s="59">
        <f t="shared" si="3"/>
        <v>1.25</v>
      </c>
      <c r="I181" s="1">
        <v>4.45</v>
      </c>
      <c r="J181" s="98">
        <v>3526.4</v>
      </c>
      <c r="K181" s="140">
        <v>339</v>
      </c>
      <c r="L181" s="74">
        <f t="shared" si="4"/>
        <v>1508.55</v>
      </c>
      <c r="M181" s="39">
        <f t="shared" si="5"/>
        <v>0.42778754537205077</v>
      </c>
      <c r="N181" s="152"/>
      <c r="O181" s="153"/>
      <c r="P181" s="118"/>
    </row>
    <row r="182" spans="1:16" ht="12.75">
      <c r="A182" s="14">
        <v>73</v>
      </c>
      <c r="B182" s="9" t="s">
        <v>29</v>
      </c>
      <c r="C182" s="1">
        <v>7</v>
      </c>
      <c r="D182" s="1">
        <v>269.5</v>
      </c>
      <c r="E182" s="3">
        <v>1.25</v>
      </c>
      <c r="F182" s="3"/>
      <c r="G182" s="3"/>
      <c r="H182" s="59">
        <f t="shared" si="3"/>
        <v>1.25</v>
      </c>
      <c r="I182" s="1">
        <v>4.45</v>
      </c>
      <c r="J182" s="98">
        <v>3525.4</v>
      </c>
      <c r="K182" s="140">
        <v>337</v>
      </c>
      <c r="L182" s="74">
        <f t="shared" si="4"/>
        <v>1499.65</v>
      </c>
      <c r="M182" s="39">
        <f t="shared" si="5"/>
        <v>0.4253843535485335</v>
      </c>
      <c r="N182" s="152"/>
      <c r="O182" s="153"/>
      <c r="P182" s="118"/>
    </row>
    <row r="183" spans="1:16" ht="12.75">
      <c r="A183" s="14">
        <v>74</v>
      </c>
      <c r="B183" s="9" t="s">
        <v>29</v>
      </c>
      <c r="C183" s="1">
        <v>9</v>
      </c>
      <c r="D183" s="1">
        <v>269.5</v>
      </c>
      <c r="E183" s="3">
        <v>1.25</v>
      </c>
      <c r="F183" s="3"/>
      <c r="G183" s="3"/>
      <c r="H183" s="59">
        <f t="shared" si="3"/>
        <v>1.25</v>
      </c>
      <c r="I183" s="1">
        <v>4.45</v>
      </c>
      <c r="J183" s="98">
        <v>3788.7</v>
      </c>
      <c r="K183" s="140">
        <v>337</v>
      </c>
      <c r="L183" s="74">
        <f t="shared" si="4"/>
        <v>1499.65</v>
      </c>
      <c r="M183" s="39">
        <f t="shared" si="5"/>
        <v>0.39582178583683064</v>
      </c>
      <c r="N183" s="152"/>
      <c r="O183" s="153"/>
      <c r="P183" s="118"/>
    </row>
    <row r="184" spans="1:16" ht="12.75">
      <c r="A184" s="14">
        <v>75</v>
      </c>
      <c r="B184" s="9" t="s">
        <v>29</v>
      </c>
      <c r="C184" s="1">
        <v>13</v>
      </c>
      <c r="D184" s="1">
        <v>276.5</v>
      </c>
      <c r="E184" s="3">
        <v>1.25</v>
      </c>
      <c r="F184" s="3"/>
      <c r="G184" s="3"/>
      <c r="H184" s="59">
        <f t="shared" si="3"/>
        <v>1.25</v>
      </c>
      <c r="I184" s="1">
        <v>4.45</v>
      </c>
      <c r="J184" s="98">
        <v>3809.8</v>
      </c>
      <c r="K184" s="140">
        <v>346</v>
      </c>
      <c r="L184" s="74">
        <f t="shared" si="4"/>
        <v>1539.7</v>
      </c>
      <c r="M184" s="39">
        <f t="shared" si="5"/>
        <v>0.40414194970864614</v>
      </c>
      <c r="N184" s="152"/>
      <c r="O184" s="153"/>
      <c r="P184" s="118"/>
    </row>
    <row r="185" spans="1:16" ht="12.75">
      <c r="A185" s="14">
        <v>76</v>
      </c>
      <c r="B185" s="9" t="s">
        <v>29</v>
      </c>
      <c r="C185" s="1">
        <v>15</v>
      </c>
      <c r="D185" s="1">
        <v>228.5</v>
      </c>
      <c r="E185" s="3">
        <v>1.25</v>
      </c>
      <c r="F185" s="3"/>
      <c r="G185" s="3"/>
      <c r="H185" s="59">
        <f t="shared" si="3"/>
        <v>1.25</v>
      </c>
      <c r="I185" s="1">
        <v>4.45</v>
      </c>
      <c r="J185" s="98">
        <v>3205</v>
      </c>
      <c r="K185" s="140">
        <v>286</v>
      </c>
      <c r="L185" s="74">
        <f t="shared" si="4"/>
        <v>1272.7</v>
      </c>
      <c r="M185" s="39">
        <f t="shared" si="5"/>
        <v>0.39709828393135727</v>
      </c>
      <c r="N185" s="152"/>
      <c r="O185" s="153"/>
      <c r="P185" s="118"/>
    </row>
    <row r="186" spans="1:16" ht="12.75">
      <c r="A186" s="14">
        <v>77</v>
      </c>
      <c r="B186" s="9" t="s">
        <v>29</v>
      </c>
      <c r="C186" s="1">
        <v>17</v>
      </c>
      <c r="D186" s="1">
        <v>241.5</v>
      </c>
      <c r="E186" s="3">
        <v>1.25</v>
      </c>
      <c r="F186" s="3"/>
      <c r="G186" s="3"/>
      <c r="H186" s="59">
        <f t="shared" si="3"/>
        <v>1.25</v>
      </c>
      <c r="I186" s="1">
        <v>4.45</v>
      </c>
      <c r="J186" s="98">
        <v>3194.1</v>
      </c>
      <c r="K186" s="140">
        <v>302</v>
      </c>
      <c r="L186" s="74">
        <f t="shared" si="4"/>
        <v>1343.9</v>
      </c>
      <c r="M186" s="39">
        <f t="shared" si="5"/>
        <v>0.42074449766757466</v>
      </c>
      <c r="N186" s="152"/>
      <c r="O186" s="153"/>
      <c r="P186" s="118"/>
    </row>
    <row r="187" spans="1:16" ht="12.75">
      <c r="A187" s="14">
        <v>78</v>
      </c>
      <c r="B187" s="9" t="s">
        <v>30</v>
      </c>
      <c r="C187" s="1">
        <v>14</v>
      </c>
      <c r="D187" s="1">
        <v>280.5</v>
      </c>
      <c r="E187" s="3">
        <v>1.25</v>
      </c>
      <c r="F187" s="3"/>
      <c r="G187" s="3"/>
      <c r="H187" s="59">
        <f t="shared" si="3"/>
        <v>1.25</v>
      </c>
      <c r="I187" s="1">
        <v>4.45</v>
      </c>
      <c r="J187" s="98">
        <v>3530.9</v>
      </c>
      <c r="K187" s="140">
        <v>351</v>
      </c>
      <c r="L187" s="74">
        <f t="shared" si="4"/>
        <v>1561.95</v>
      </c>
      <c r="M187" s="39">
        <f t="shared" si="5"/>
        <v>0.4423659690163981</v>
      </c>
      <c r="N187" s="152"/>
      <c r="O187" s="153"/>
      <c r="P187" s="118"/>
    </row>
    <row r="188" spans="1:16" ht="12.75">
      <c r="A188" s="14">
        <v>79</v>
      </c>
      <c r="B188" s="9" t="s">
        <v>30</v>
      </c>
      <c r="C188" s="1">
        <v>16</v>
      </c>
      <c r="D188" s="1">
        <v>273</v>
      </c>
      <c r="E188" s="3">
        <v>1.25</v>
      </c>
      <c r="F188" s="3"/>
      <c r="G188" s="3"/>
      <c r="H188" s="59">
        <f t="shared" si="3"/>
        <v>1.25</v>
      </c>
      <c r="I188" s="1">
        <v>4.45</v>
      </c>
      <c r="J188" s="98">
        <v>3554.8</v>
      </c>
      <c r="K188" s="140">
        <v>341</v>
      </c>
      <c r="L188" s="74">
        <f t="shared" si="4"/>
        <v>1517.45</v>
      </c>
      <c r="M188" s="39">
        <f t="shared" si="5"/>
        <v>0.4268735231236638</v>
      </c>
      <c r="N188" s="152"/>
      <c r="O188" s="153"/>
      <c r="P188" s="118"/>
    </row>
    <row r="189" spans="1:16" ht="12.75">
      <c r="A189" s="14">
        <v>80</v>
      </c>
      <c r="B189" s="9" t="s">
        <v>30</v>
      </c>
      <c r="C189" s="1">
        <v>22</v>
      </c>
      <c r="D189" s="1">
        <v>1133.2</v>
      </c>
      <c r="E189" s="3"/>
      <c r="F189" s="3">
        <v>3.33</v>
      </c>
      <c r="G189" s="3"/>
      <c r="H189" s="59">
        <f t="shared" si="3"/>
        <v>3.33</v>
      </c>
      <c r="I189" s="1">
        <v>4.45</v>
      </c>
      <c r="J189" s="98">
        <v>7793.1</v>
      </c>
      <c r="K189" s="140">
        <v>3774</v>
      </c>
      <c r="L189" s="74">
        <f t="shared" si="4"/>
        <v>16794.3</v>
      </c>
      <c r="M189" s="39">
        <f t="shared" si="5"/>
        <v>2.155021750009624</v>
      </c>
      <c r="N189" s="152"/>
      <c r="O189" s="153"/>
      <c r="P189" s="118"/>
    </row>
    <row r="190" spans="1:16" ht="12.75">
      <c r="A190" s="14">
        <v>81</v>
      </c>
      <c r="B190" s="9" t="s">
        <v>30</v>
      </c>
      <c r="C190" s="1" t="s">
        <v>17</v>
      </c>
      <c r="D190" s="1">
        <v>180</v>
      </c>
      <c r="E190" s="3">
        <v>0</v>
      </c>
      <c r="F190" s="3"/>
      <c r="G190" s="3"/>
      <c r="H190" s="59">
        <f t="shared" si="3"/>
        <v>0</v>
      </c>
      <c r="I190" s="1">
        <v>4.45</v>
      </c>
      <c r="J190" s="98">
        <v>1531.7</v>
      </c>
      <c r="K190" s="140">
        <v>0</v>
      </c>
      <c r="L190" s="140">
        <f t="shared" si="4"/>
        <v>0</v>
      </c>
      <c r="M190" s="138">
        <f t="shared" si="5"/>
        <v>0</v>
      </c>
      <c r="N190" s="152"/>
      <c r="O190" s="153"/>
      <c r="P190" s="118"/>
    </row>
    <row r="191" spans="1:16" ht="12.75">
      <c r="A191" s="14">
        <v>82</v>
      </c>
      <c r="B191" s="9" t="s">
        <v>30</v>
      </c>
      <c r="C191" s="1">
        <v>27</v>
      </c>
      <c r="D191" s="1">
        <v>73.5</v>
      </c>
      <c r="E191" s="3">
        <v>1.25</v>
      </c>
      <c r="F191" s="3"/>
      <c r="G191" s="3"/>
      <c r="H191" s="59">
        <f t="shared" si="3"/>
        <v>1.25</v>
      </c>
      <c r="I191" s="1">
        <v>4.45</v>
      </c>
      <c r="J191" s="98">
        <v>690.4</v>
      </c>
      <c r="K191" s="140">
        <v>92</v>
      </c>
      <c r="L191" s="74">
        <f t="shared" si="4"/>
        <v>409.40000000000003</v>
      </c>
      <c r="M191" s="39">
        <f t="shared" si="5"/>
        <v>0.592989571263036</v>
      </c>
      <c r="N191" s="152"/>
      <c r="O191" s="153"/>
      <c r="P191" s="118"/>
    </row>
    <row r="192" spans="1:16" ht="12.75">
      <c r="A192" s="14">
        <v>83</v>
      </c>
      <c r="B192" s="9" t="s">
        <v>30</v>
      </c>
      <c r="C192" s="1">
        <v>29</v>
      </c>
      <c r="D192" s="1">
        <v>121.8</v>
      </c>
      <c r="E192" s="3">
        <v>1.25</v>
      </c>
      <c r="F192" s="3"/>
      <c r="G192" s="3"/>
      <c r="H192" s="59">
        <f t="shared" si="3"/>
        <v>1.25</v>
      </c>
      <c r="I192" s="1">
        <v>4.45</v>
      </c>
      <c r="J192" s="98">
        <v>897.2</v>
      </c>
      <c r="K192" s="140">
        <v>152</v>
      </c>
      <c r="L192" s="74">
        <f>I192*K192</f>
        <v>676.4</v>
      </c>
      <c r="M192" s="39">
        <f t="shared" si="5"/>
        <v>0.753901025412394</v>
      </c>
      <c r="N192" s="152"/>
      <c r="O192" s="153"/>
      <c r="P192" s="118"/>
    </row>
    <row r="193" spans="1:16" ht="13.5" thickBot="1">
      <c r="A193" s="60">
        <v>84</v>
      </c>
      <c r="B193" s="61" t="s">
        <v>30</v>
      </c>
      <c r="C193" s="154" t="s">
        <v>16</v>
      </c>
      <c r="D193" s="154">
        <v>104.4</v>
      </c>
      <c r="E193" s="63">
        <v>1.25</v>
      </c>
      <c r="F193" s="63"/>
      <c r="G193" s="63"/>
      <c r="H193" s="143">
        <f t="shared" si="3"/>
        <v>1.25</v>
      </c>
      <c r="I193" s="62">
        <v>4.45</v>
      </c>
      <c r="J193" s="77">
        <v>1358</v>
      </c>
      <c r="K193" s="156">
        <v>131</v>
      </c>
      <c r="L193" s="142">
        <f>I193*K193</f>
        <v>582.95</v>
      </c>
      <c r="M193" s="64">
        <f t="shared" si="5"/>
        <v>0.4292709867452136</v>
      </c>
      <c r="N193" s="152"/>
      <c r="O193" s="153"/>
      <c r="P193" s="118"/>
    </row>
    <row r="194" spans="1:16" ht="13.5" thickBot="1">
      <c r="A194" s="30"/>
      <c r="B194" s="58" t="s">
        <v>44</v>
      </c>
      <c r="C194" s="31"/>
      <c r="D194" s="32">
        <f>D110+D111+D112+D113+D114+D115+D116+D117+D118+D119+D120+D121+D122+D123+D124+D125+D126+D127+D128+D129+D130+D131+D132+D133+D134+D135+D136+D137+D138+D139+D140+D141+D142+D143+D144+D145+D146+D147+D148+D149+D150+D151+D152+D153+D154+D155+D156+D157+D158+D159+D160+D161+D162+D163+D164+D165+D166+D167+D168+D169+D170+D171+D172+D173+D174+D175+D176+D177+D178+D179+D180+D181+D182+D183+D184+D185+D186+D187+D188+D189+D190+D191+D192+D193</f>
        <v>28743.800000000003</v>
      </c>
      <c r="E194" s="32"/>
      <c r="F194" s="32"/>
      <c r="G194" s="32"/>
      <c r="H194" s="32"/>
      <c r="I194" s="31"/>
      <c r="J194" s="32">
        <f>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+J175+J176+J177+J178+J179+J180+J181+J182+J183+J184+J185+J186+J187+J188+J189+J190+J191+J192+J193</f>
        <v>274903.7</v>
      </c>
      <c r="K194" s="32">
        <f>K110+K111+K112+K113+K114+K115+K116+K117+K118+K119+K120+K121+K122+K123+K124+K125+K126+K127+K128+K129+K130+K131+K132+K133+K134+K135+K136+K137+K138+K139+K140+K141+K142+K143+K144+K145+K146+K147+K148+K149+K150+K151+K152+K153+K154+K155+K156+K157+K158+K159+K160+K161+K162+K163+K164+K165+K166+K167+K168+K169+K170+K171+K172+K173+K174+K175+K176+K177+K178+K179+K180+K181+K182+K183+K184+K185+K186+K187+K188+K189+K190+K191+K192+K193</f>
        <v>57666</v>
      </c>
      <c r="L194" s="32">
        <f>L110+L111+L112+L113+L114+L115+L116+L117+L118+L119+L120+L121+L122+L123+L124+L125+L126+L127+L128+L129+L130+L131+L132+L133+L134+L135+L136+L137+L138+L139+L140+L141+L142+L143+L144+L145+L146+L147+L148+L149+L150+L151+L152+L153+L154+L155+L156+L157+L158+L159+L160+L161+L162+L163+L164+L165+L166+L167+L168+L169+L170+L171+L172+L173+L174+L175+L176+L177+L178+L179+L180+L181+L182+L183+L184+L185+L186+L187+L188+L189+L190+L191+L192+L193</f>
        <v>256613.70000000007</v>
      </c>
      <c r="M194" s="122">
        <f>SUM(M110:M193)</f>
        <v>56.03664362247754</v>
      </c>
      <c r="N194" s="40"/>
      <c r="O194" s="40"/>
      <c r="P194" s="40"/>
    </row>
    <row r="195" spans="1:16" ht="12.75">
      <c r="A195" s="5"/>
      <c r="B195" s="141"/>
      <c r="C195" s="5"/>
      <c r="D195" s="40"/>
      <c r="E195" s="40"/>
      <c r="F195" s="40"/>
      <c r="G195" s="40"/>
      <c r="H195" s="40"/>
      <c r="I195" s="5"/>
      <c r="J195" s="40"/>
      <c r="K195" s="40"/>
      <c r="L195" s="40"/>
      <c r="M195" s="40"/>
      <c r="N195" s="124"/>
      <c r="O195" s="124"/>
      <c r="P195" s="124"/>
    </row>
    <row r="196" spans="2:16" ht="12.75">
      <c r="B196" s="5" t="s">
        <v>209</v>
      </c>
      <c r="N196" s="5"/>
      <c r="O196" s="5"/>
      <c r="P196" s="5"/>
    </row>
    <row r="197" spans="14:16" ht="12.75">
      <c r="N197" s="5"/>
      <c r="O197" s="5"/>
      <c r="P197" s="5"/>
    </row>
    <row r="198" spans="14:16" ht="12.75">
      <c r="N198" s="5"/>
      <c r="O198" s="5"/>
      <c r="P198" s="5"/>
    </row>
    <row r="199" spans="2:16" ht="12.75">
      <c r="B199" s="5" t="s">
        <v>223</v>
      </c>
      <c r="N199" s="5"/>
      <c r="O199" s="5"/>
      <c r="P199" s="5"/>
    </row>
    <row r="200" spans="2:16" ht="12.75">
      <c r="B200" s="5"/>
      <c r="N200" s="5"/>
      <c r="O200" s="5"/>
      <c r="P200" s="5"/>
    </row>
    <row r="201" spans="14:16" ht="12.75">
      <c r="N201" s="5"/>
      <c r="O201" s="5"/>
      <c r="P201" s="5"/>
    </row>
    <row r="202" spans="14:16" ht="12.75">
      <c r="N202" s="5"/>
      <c r="O202" s="5"/>
      <c r="P202" s="5"/>
    </row>
    <row r="203" spans="14:16" ht="12.75">
      <c r="N203" s="5"/>
      <c r="O203" s="5"/>
      <c r="P203" s="5"/>
    </row>
    <row r="204" spans="14:16" ht="12.75">
      <c r="N204" s="5"/>
      <c r="O204" s="5"/>
      <c r="P204" s="5"/>
    </row>
    <row r="205" spans="14:16" ht="12.75">
      <c r="N205" s="5"/>
      <c r="O205" s="5"/>
      <c r="P205" s="5"/>
    </row>
    <row r="206" spans="14:16" ht="12.75">
      <c r="N206" s="5"/>
      <c r="O206" s="5"/>
      <c r="P206" s="5"/>
    </row>
    <row r="207" spans="14:16" ht="12.75">
      <c r="N207" s="5"/>
      <c r="O207" s="5"/>
      <c r="P207" s="5"/>
    </row>
    <row r="208" spans="14:16" ht="12.75">
      <c r="N208" s="5"/>
      <c r="O208" s="5"/>
      <c r="P208" s="5"/>
    </row>
    <row r="209" spans="14:16" ht="12.75">
      <c r="N209" s="5"/>
      <c r="O209" s="5"/>
      <c r="P209" s="5"/>
    </row>
    <row r="210" spans="14:16" ht="12.75">
      <c r="N210" s="5"/>
      <c r="O210" s="5"/>
      <c r="P210" s="5"/>
    </row>
    <row r="211" spans="14:16" ht="12.75">
      <c r="N211" s="5"/>
      <c r="O211" s="5"/>
      <c r="P211" s="5"/>
    </row>
    <row r="212" spans="14:16" ht="12.75">
      <c r="N212" s="5"/>
      <c r="O212" s="5"/>
      <c r="P212" s="5"/>
    </row>
    <row r="213" spans="14:16" ht="12.75">
      <c r="N213" s="5"/>
      <c r="O213" s="5"/>
      <c r="P213" s="5"/>
    </row>
  </sheetData>
  <mergeCells count="276">
    <mergeCell ref="E105:H105"/>
    <mergeCell ref="B105:C105"/>
    <mergeCell ref="B100:M100"/>
    <mergeCell ref="K97:M97"/>
    <mergeCell ref="B103:M103"/>
    <mergeCell ref="B102:M102"/>
    <mergeCell ref="B101:M101"/>
    <mergeCell ref="B97:E97"/>
    <mergeCell ref="F97:G97"/>
    <mergeCell ref="H97:J97"/>
    <mergeCell ref="B96:E96"/>
    <mergeCell ref="F96:G96"/>
    <mergeCell ref="H96:J96"/>
    <mergeCell ref="K96:M96"/>
    <mergeCell ref="B95:E95"/>
    <mergeCell ref="F95:G95"/>
    <mergeCell ref="H95:J95"/>
    <mergeCell ref="K95:M95"/>
    <mergeCell ref="B94:E94"/>
    <mergeCell ref="F94:G94"/>
    <mergeCell ref="H94:J94"/>
    <mergeCell ref="K94:M94"/>
    <mergeCell ref="B93:E93"/>
    <mergeCell ref="F93:G93"/>
    <mergeCell ref="H93:J93"/>
    <mergeCell ref="K93:M93"/>
    <mergeCell ref="B92:E92"/>
    <mergeCell ref="F92:G92"/>
    <mergeCell ref="H92:J92"/>
    <mergeCell ref="K92:M92"/>
    <mergeCell ref="F90:G90"/>
    <mergeCell ref="H90:J90"/>
    <mergeCell ref="K90:M90"/>
    <mergeCell ref="B91:E91"/>
    <mergeCell ref="F91:G91"/>
    <mergeCell ref="H91:J91"/>
    <mergeCell ref="K91:M91"/>
    <mergeCell ref="B89:E89"/>
    <mergeCell ref="F89:G89"/>
    <mergeCell ref="H89:J89"/>
    <mergeCell ref="K89:M89"/>
    <mergeCell ref="B85:M85"/>
    <mergeCell ref="B86:M86"/>
    <mergeCell ref="B87:M87"/>
    <mergeCell ref="B88:E88"/>
    <mergeCell ref="F88:G88"/>
    <mergeCell ref="H88:J88"/>
    <mergeCell ref="K88:M88"/>
    <mergeCell ref="B84:E84"/>
    <mergeCell ref="F84:G84"/>
    <mergeCell ref="H84:J84"/>
    <mergeCell ref="K84:M84"/>
    <mergeCell ref="B83:E83"/>
    <mergeCell ref="F83:G83"/>
    <mergeCell ref="H83:J83"/>
    <mergeCell ref="K83:M83"/>
    <mergeCell ref="B82:E82"/>
    <mergeCell ref="F82:G82"/>
    <mergeCell ref="H82:J82"/>
    <mergeCell ref="K82:M82"/>
    <mergeCell ref="B81:E81"/>
    <mergeCell ref="F81:G81"/>
    <mergeCell ref="H81:J81"/>
    <mergeCell ref="K81:M81"/>
    <mergeCell ref="B80:E80"/>
    <mergeCell ref="F80:G80"/>
    <mergeCell ref="H80:J80"/>
    <mergeCell ref="K80:M80"/>
    <mergeCell ref="B79:E79"/>
    <mergeCell ref="F79:G79"/>
    <mergeCell ref="H79:J79"/>
    <mergeCell ref="K79:M79"/>
    <mergeCell ref="B78:E78"/>
    <mergeCell ref="F78:G78"/>
    <mergeCell ref="H78:J78"/>
    <mergeCell ref="K78:M78"/>
    <mergeCell ref="B77:E77"/>
    <mergeCell ref="F77:G77"/>
    <mergeCell ref="H77:J77"/>
    <mergeCell ref="K77:M77"/>
    <mergeCell ref="B76:E76"/>
    <mergeCell ref="F76:G76"/>
    <mergeCell ref="H76:J76"/>
    <mergeCell ref="K76:M76"/>
    <mergeCell ref="B75:E75"/>
    <mergeCell ref="F75:G75"/>
    <mergeCell ref="H75:J75"/>
    <mergeCell ref="K75:M75"/>
    <mergeCell ref="B74:E74"/>
    <mergeCell ref="F74:G74"/>
    <mergeCell ref="H74:J74"/>
    <mergeCell ref="K74:M74"/>
    <mergeCell ref="K72:M72"/>
    <mergeCell ref="B73:E73"/>
    <mergeCell ref="F73:G73"/>
    <mergeCell ref="H73:J73"/>
    <mergeCell ref="K73:M73"/>
    <mergeCell ref="B72:E72"/>
    <mergeCell ref="F72:G72"/>
    <mergeCell ref="H72:J72"/>
    <mergeCell ref="B71:E71"/>
    <mergeCell ref="F71:G71"/>
    <mergeCell ref="H71:J71"/>
    <mergeCell ref="K71:M71"/>
    <mergeCell ref="B65:E65"/>
    <mergeCell ref="B62:E62"/>
    <mergeCell ref="B69:E69"/>
    <mergeCell ref="F69:G69"/>
    <mergeCell ref="F63:G63"/>
    <mergeCell ref="F65:G65"/>
    <mergeCell ref="B67:E67"/>
    <mergeCell ref="F67:G67"/>
    <mergeCell ref="B66:E66"/>
    <mergeCell ref="B68:E68"/>
    <mergeCell ref="B13:M13"/>
    <mergeCell ref="A1:D1"/>
    <mergeCell ref="J1:M1"/>
    <mergeCell ref="A2:D2"/>
    <mergeCell ref="A3:D3"/>
    <mergeCell ref="J3:M3"/>
    <mergeCell ref="J2:M2"/>
    <mergeCell ref="A8:M8"/>
    <mergeCell ref="A9:M9"/>
    <mergeCell ref="A10:M10"/>
    <mergeCell ref="A11:M11"/>
    <mergeCell ref="J4:M4"/>
    <mergeCell ref="A6:M6"/>
    <mergeCell ref="A7:M7"/>
    <mergeCell ref="A4:D4"/>
    <mergeCell ref="B22:M22"/>
    <mergeCell ref="B23:M23"/>
    <mergeCell ref="B25:M25"/>
    <mergeCell ref="B24:M24"/>
    <mergeCell ref="B60:E60"/>
    <mergeCell ref="B61:E61"/>
    <mergeCell ref="B64:E64"/>
    <mergeCell ref="F56:G56"/>
    <mergeCell ref="B58:E58"/>
    <mergeCell ref="F58:G58"/>
    <mergeCell ref="B59:E59"/>
    <mergeCell ref="F59:G59"/>
    <mergeCell ref="F61:G61"/>
    <mergeCell ref="B63:E63"/>
    <mergeCell ref="H56:J56"/>
    <mergeCell ref="K56:M56"/>
    <mergeCell ref="B14:M14"/>
    <mergeCell ref="B17:M17"/>
    <mergeCell ref="B18:L18"/>
    <mergeCell ref="B15:M15"/>
    <mergeCell ref="H55:J55"/>
    <mergeCell ref="K55:M55"/>
    <mergeCell ref="B56:E56"/>
    <mergeCell ref="B53:M53"/>
    <mergeCell ref="H58:J58"/>
    <mergeCell ref="K58:M58"/>
    <mergeCell ref="F57:G57"/>
    <mergeCell ref="H57:J57"/>
    <mergeCell ref="K57:M57"/>
    <mergeCell ref="B54:E54"/>
    <mergeCell ref="F54:G54"/>
    <mergeCell ref="H54:J54"/>
    <mergeCell ref="K54:M54"/>
    <mergeCell ref="B46:E46"/>
    <mergeCell ref="K31:M31"/>
    <mergeCell ref="K32:M32"/>
    <mergeCell ref="F32:G32"/>
    <mergeCell ref="B37:E37"/>
    <mergeCell ref="B40:E40"/>
    <mergeCell ref="B41:E41"/>
    <mergeCell ref="H46:J46"/>
    <mergeCell ref="F37:G37"/>
    <mergeCell ref="B44:E44"/>
    <mergeCell ref="K50:M50"/>
    <mergeCell ref="B55:E55"/>
    <mergeCell ref="F55:G55"/>
    <mergeCell ref="B28:E28"/>
    <mergeCell ref="B29:E29"/>
    <mergeCell ref="B30:E30"/>
    <mergeCell ref="B31:E31"/>
    <mergeCell ref="B32:E32"/>
    <mergeCell ref="B42:E42"/>
    <mergeCell ref="B43:E43"/>
    <mergeCell ref="K48:M48"/>
    <mergeCell ref="B51:M51"/>
    <mergeCell ref="B52:M52"/>
    <mergeCell ref="F39:G39"/>
    <mergeCell ref="F40:G40"/>
    <mergeCell ref="B47:E47"/>
    <mergeCell ref="B48:E48"/>
    <mergeCell ref="H49:J49"/>
    <mergeCell ref="K49:M49"/>
    <mergeCell ref="H50:J50"/>
    <mergeCell ref="B45:E45"/>
    <mergeCell ref="H44:J44"/>
    <mergeCell ref="F42:G42"/>
    <mergeCell ref="H37:J37"/>
    <mergeCell ref="H38:J38"/>
    <mergeCell ref="H39:J39"/>
    <mergeCell ref="H40:J40"/>
    <mergeCell ref="B34:M34"/>
    <mergeCell ref="B33:M33"/>
    <mergeCell ref="B35:M35"/>
    <mergeCell ref="B36:E36"/>
    <mergeCell ref="F36:G36"/>
    <mergeCell ref="K36:M36"/>
    <mergeCell ref="H36:J36"/>
    <mergeCell ref="K44:M44"/>
    <mergeCell ref="H45:J45"/>
    <mergeCell ref="K45:M45"/>
    <mergeCell ref="B49:E49"/>
    <mergeCell ref="F44:G44"/>
    <mergeCell ref="F49:G49"/>
    <mergeCell ref="K46:M46"/>
    <mergeCell ref="H47:J47"/>
    <mergeCell ref="K47:M47"/>
    <mergeCell ref="H48:J48"/>
    <mergeCell ref="K37:M37"/>
    <mergeCell ref="K38:M38"/>
    <mergeCell ref="K39:M39"/>
    <mergeCell ref="K40:M40"/>
    <mergeCell ref="K41:M41"/>
    <mergeCell ref="K42:M42"/>
    <mergeCell ref="H43:J43"/>
    <mergeCell ref="K43:M43"/>
    <mergeCell ref="H42:J42"/>
    <mergeCell ref="H41:J41"/>
    <mergeCell ref="H32:J32"/>
    <mergeCell ref="F28:G28"/>
    <mergeCell ref="F29:G29"/>
    <mergeCell ref="F30:G30"/>
    <mergeCell ref="F31:G31"/>
    <mergeCell ref="H28:M28"/>
    <mergeCell ref="H29:M29"/>
    <mergeCell ref="H30:M30"/>
    <mergeCell ref="H31:J31"/>
    <mergeCell ref="F50:G50"/>
    <mergeCell ref="B38:E38"/>
    <mergeCell ref="F38:G38"/>
    <mergeCell ref="F43:G43"/>
    <mergeCell ref="F45:G45"/>
    <mergeCell ref="F46:G46"/>
    <mergeCell ref="F47:G47"/>
    <mergeCell ref="F48:G48"/>
    <mergeCell ref="F41:G41"/>
    <mergeCell ref="B50:E50"/>
    <mergeCell ref="H59:J59"/>
    <mergeCell ref="K59:M59"/>
    <mergeCell ref="F60:G60"/>
    <mergeCell ref="H60:J60"/>
    <mergeCell ref="K60:M60"/>
    <mergeCell ref="H61:J61"/>
    <mergeCell ref="K61:M61"/>
    <mergeCell ref="F62:G62"/>
    <mergeCell ref="H62:J62"/>
    <mergeCell ref="K62:M62"/>
    <mergeCell ref="K70:M70"/>
    <mergeCell ref="H63:J63"/>
    <mergeCell ref="K63:M63"/>
    <mergeCell ref="F64:G64"/>
    <mergeCell ref="H64:J64"/>
    <mergeCell ref="K64:M64"/>
    <mergeCell ref="H65:J65"/>
    <mergeCell ref="K65:M65"/>
    <mergeCell ref="F66:G66"/>
    <mergeCell ref="H66:J66"/>
    <mergeCell ref="K66:M66"/>
    <mergeCell ref="F68:G68"/>
    <mergeCell ref="H68:J68"/>
    <mergeCell ref="B70:E70"/>
    <mergeCell ref="F70:G70"/>
    <mergeCell ref="H70:J70"/>
    <mergeCell ref="H67:J67"/>
    <mergeCell ref="K67:M67"/>
    <mergeCell ref="K68:M68"/>
    <mergeCell ref="H69:J69"/>
    <mergeCell ref="K69:M6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User</cp:lastModifiedBy>
  <cp:lastPrinted>2019-07-12T11:31:01Z</cp:lastPrinted>
  <dcterms:created xsi:type="dcterms:W3CDTF">2004-03-19T11:18:13Z</dcterms:created>
  <dcterms:modified xsi:type="dcterms:W3CDTF">2019-07-12T11:31:09Z</dcterms:modified>
  <cp:category/>
  <cp:version/>
  <cp:contentType/>
  <cp:contentStatus/>
</cp:coreProperties>
</file>